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mielke\Documents\"/>
    </mc:Choice>
  </mc:AlternateContent>
  <bookViews>
    <workbookView xWindow="0" yWindow="0" windowWidth="20490" windowHeight="7620"/>
  </bookViews>
  <sheets>
    <sheet name="Mix Calculator" sheetId="2" r:id="rId1"/>
    <sheet name="Sheet3" sheetId="3" state="hidden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" l="1"/>
  <c r="L28" i="2"/>
  <c r="L24" i="2"/>
  <c r="L23" i="2"/>
  <c r="L22" i="2"/>
  <c r="L21" i="2"/>
  <c r="L20" i="2"/>
  <c r="L19" i="2"/>
  <c r="L18" i="2"/>
  <c r="L12" i="2"/>
  <c r="L11" i="2"/>
  <c r="L9" i="2"/>
  <c r="L8" i="2"/>
  <c r="K22" i="2" l="1"/>
  <c r="J25" i="2"/>
  <c r="K24" i="2"/>
  <c r="K23" i="2"/>
  <c r="K21" i="2"/>
  <c r="K20" i="2"/>
  <c r="K19" i="2"/>
  <c r="K18" i="2"/>
  <c r="J13" i="2"/>
  <c r="K12" i="2"/>
  <c r="K11" i="2"/>
  <c r="K10" i="2"/>
  <c r="L10" i="2" s="1"/>
  <c r="K9" i="2"/>
  <c r="K8" i="2"/>
  <c r="K13" i="2" l="1"/>
  <c r="K25" i="2"/>
  <c r="L25" i="2" l="1"/>
  <c r="L13" i="2"/>
  <c r="L30" i="2" l="1"/>
</calcChain>
</file>

<file path=xl/sharedStrings.xml><?xml version="1.0" encoding="utf-8"?>
<sst xmlns="http://schemas.openxmlformats.org/spreadsheetml/2006/main" count="60" uniqueCount="43">
  <si>
    <t>B35</t>
  </si>
  <si>
    <t>B54</t>
  </si>
  <si>
    <t>Count</t>
  </si>
  <si>
    <t>Codified Detail</t>
  </si>
  <si>
    <t>Purchased</t>
  </si>
  <si>
    <t>Yes/No</t>
  </si>
  <si>
    <t>FTD Mix</t>
  </si>
  <si>
    <t>Yes</t>
  </si>
  <si>
    <t>No</t>
  </si>
  <si>
    <t>FSG Detail</t>
  </si>
  <si>
    <t>Fulfill</t>
  </si>
  <si>
    <t>Florist Mix</t>
  </si>
  <si>
    <t>Total FTD Order Plan</t>
  </si>
  <si>
    <t>Item</t>
  </si>
  <si>
    <t>Desription</t>
  </si>
  <si>
    <t>The FTD® Sweet &amp; Pretty™ Bouquet</t>
  </si>
  <si>
    <t>The FTD® Truly Stunning® Bouquet</t>
  </si>
  <si>
    <t>&lt;&lt; INPUT PLANNED FTD.com FILLED ORDERS HERE</t>
  </si>
  <si>
    <t>Total Codified Orders for FTD</t>
  </si>
  <si>
    <t>Total FSG Orders for FTD</t>
  </si>
  <si>
    <t>Total Mother's Day Week FTD Item Plan</t>
  </si>
  <si>
    <t>FTD SKU redcution on Monday 5/4 through Mother's Day</t>
  </si>
  <si>
    <t>S2</t>
  </si>
  <si>
    <t>The FTD® Full of Joy™ Bouquet</t>
  </si>
  <si>
    <t>The FTD® Sunny Sentiments™ Bouquet</t>
  </si>
  <si>
    <t>B05</t>
  </si>
  <si>
    <t>B03</t>
  </si>
  <si>
    <t>The FTD® Sweet Surprises™ Bouquet</t>
  </si>
  <si>
    <t>The FTD® Best Day™ Bouquet</t>
  </si>
  <si>
    <t>The FTD® Wondrous Nature™ Bouquet</t>
  </si>
  <si>
    <t>EO-6022</t>
  </si>
  <si>
    <t>Florist Choice Design</t>
  </si>
  <si>
    <t>S3</t>
  </si>
  <si>
    <t>The FTD® Cherry Blossom™ Bouquet</t>
  </si>
  <si>
    <t>S8</t>
  </si>
  <si>
    <t>The FTD® Simply Gorgeous™ Bouquet</t>
  </si>
  <si>
    <t>S6</t>
  </si>
  <si>
    <t>The FTD® Sweet As Lemonade™ Bouquet</t>
  </si>
  <si>
    <t>SMB</t>
  </si>
  <si>
    <t>The FTD® Sunlit Meadows™ Bouquet</t>
  </si>
  <si>
    <t>Everday Items for other occassions (sympathy, birthday)</t>
  </si>
  <si>
    <t>B07</t>
  </si>
  <si>
    <t>C12-4400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</si>
</sst>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2" xfId="0" applyFont="1" applyBorder="1"/>
    <xf numFmtId="0" fontId="0" fillId="0" borderId="2" xfId="0" applyBorder="1"/>
    <xf numFmtId="164" fontId="2" fillId="0" borderId="0" xfId="1" applyNumberFormat="1" applyFont="1" applyBorder="1"/>
    <xf numFmtId="0" fontId="2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9" fontId="0" fillId="0" borderId="0" xfId="2" applyFont="1" applyBorder="1"/>
    <xf numFmtId="0" fontId="0" fillId="0" borderId="9" xfId="0" applyBorder="1"/>
    <xf numFmtId="0" fontId="0" fillId="0" borderId="10" xfId="0" applyBorder="1"/>
    <xf numFmtId="164" fontId="0" fillId="0" borderId="4" xfId="1" applyNumberFormat="1" applyFont="1" applyBorder="1"/>
    <xf numFmtId="0" fontId="2" fillId="0" borderId="9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8" xfId="1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2" fillId="0" borderId="7" xfId="0" applyFont="1" applyBorder="1" applyAlignment="1">
      <alignment horizontal="left" indent="1"/>
    </xf>
    <xf numFmtId="164" fontId="2" fillId="0" borderId="13" xfId="1" applyNumberFormat="1" applyFont="1" applyBorder="1"/>
    <xf numFmtId="0" fontId="0" fillId="0" borderId="4" xfId="0" applyBorder="1"/>
    <xf numFmtId="0" fontId="4" fillId="0" borderId="0" xfId="0" applyFont="1" applyBorder="1"/>
    <xf numFmtId="164" fontId="0" fillId="0" borderId="0" xfId="0" applyNumberFormat="1" applyBorder="1"/>
    <xf numFmtId="164" fontId="2" fillId="2" borderId="3" xfId="1" applyNumberFormat="1" applyFont="1" applyFill="1" applyBorder="1"/>
    <xf numFmtId="0" fontId="0" fillId="2" borderId="0" xfId="0" applyFill="1" applyBorder="1" applyAlignment="1">
      <alignment horizontal="center"/>
    </xf>
    <xf numFmtId="0" fontId="2" fillId="0" borderId="0" xfId="0" applyFont="1"/>
    <xf numFmtId="0" fontId="0" fillId="0" borderId="14" xfId="0" applyFill="1" applyBorder="1"/>
    <xf numFmtId="0" fontId="0" fillId="0" borderId="15" xfId="0" applyBorder="1"/>
    <xf numFmtId="164" fontId="2" fillId="0" borderId="16" xfId="1" applyNumberFormat="1" applyFont="1" applyBorder="1"/>
    <xf numFmtId="165" fontId="2" fillId="0" borderId="1" xfId="0" applyNumberFormat="1" applyFont="1" applyBorder="1"/>
    <xf numFmtId="165" fontId="2" fillId="0" borderId="15" xfId="2" applyNumberFormat="1" applyFont="1" applyBorder="1"/>
    <xf numFmtId="165" fontId="0" fillId="0" borderId="0" xfId="2" applyNumberFormat="1" applyFont="1" applyBorder="1"/>
    <xf numFmtId="165" fontId="2" fillId="0" borderId="2" xfId="0" applyNumberFormat="1" applyFont="1" applyBorder="1"/>
    <xf numFmtId="165" fontId="0" fillId="0" borderId="0" xfId="0" applyNumberFormat="1" applyBorder="1"/>
    <xf numFmtId="165" fontId="0" fillId="0" borderId="11" xfId="0" applyNumberFormat="1" applyBorder="1" applyAlignment="1">
      <alignment horizontal="center"/>
    </xf>
    <xf numFmtId="165" fontId="0" fillId="0" borderId="2" xfId="0" applyNumberFormat="1" applyBorder="1"/>
    <xf numFmtId="0" fontId="3" fillId="0" borderId="8" xfId="0" applyFont="1" applyBorder="1" applyAlignment="1">
      <alignment horizontal="center"/>
    </xf>
    <xf numFmtId="164" fontId="2" fillId="0" borderId="13" xfId="0" applyNumberFormat="1" applyFont="1" applyBorder="1"/>
    <xf numFmtId="0" fontId="2" fillId="0" borderId="10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tabSelected="1" zoomScale="90" zoomScaleNormal="90" workbookViewId="0">
      <selection activeCell="G23" sqref="G23"/>
    </sheetView>
  </sheetViews>
  <sheetFormatPr defaultRowHeight="15" x14ac:dyDescent="0.25"/>
  <cols>
    <col min="1" max="1" width="1.5703125" customWidth="1"/>
    <col min="2" max="2" width="2" customWidth="1"/>
    <col min="7" max="7" width="13.7109375" customWidth="1"/>
    <col min="8" max="8" width="38.85546875" bestFit="1" customWidth="1"/>
    <col min="9" max="9" width="10.42578125" customWidth="1"/>
    <col min="10" max="10" width="8.28515625" customWidth="1"/>
    <col min="11" max="11" width="10.5703125" hidden="1" customWidth="1"/>
    <col min="12" max="12" width="7.28515625" bestFit="1" customWidth="1"/>
    <col min="13" max="13" width="1.5703125" customWidth="1"/>
  </cols>
  <sheetData>
    <row r="1" spans="2:14" ht="15.75" thickBot="1" x14ac:dyDescent="0.3">
      <c r="C1" s="34" t="s">
        <v>21</v>
      </c>
    </row>
    <row r="2" spans="2:14" ht="15.75" thickBot="1" x14ac:dyDescent="0.3">
      <c r="B2" s="2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4" ht="15.75" thickBot="1" x14ac:dyDescent="0.3">
      <c r="B3" s="9"/>
      <c r="C3" s="4" t="s">
        <v>20</v>
      </c>
      <c r="D3" s="7"/>
      <c r="E3" s="7"/>
      <c r="F3" s="7"/>
      <c r="G3" s="32">
        <v>2000</v>
      </c>
      <c r="H3" s="30" t="s">
        <v>17</v>
      </c>
      <c r="I3" s="7"/>
      <c r="J3" s="7"/>
      <c r="K3" s="7"/>
      <c r="L3" s="7"/>
      <c r="M3" s="7"/>
      <c r="N3" s="8"/>
    </row>
    <row r="4" spans="2:14" ht="7.5" customHeight="1" x14ac:dyDescent="0.25">
      <c r="B4" s="9"/>
      <c r="C4" s="4"/>
      <c r="D4" s="7"/>
      <c r="E4" s="7"/>
      <c r="F4" s="7"/>
      <c r="G4" s="3"/>
      <c r="H4" s="7"/>
      <c r="I4" s="7"/>
      <c r="J4" s="7"/>
      <c r="K4" s="7"/>
      <c r="L4" s="7"/>
      <c r="M4" s="7"/>
      <c r="N4" s="8"/>
    </row>
    <row r="5" spans="2:14" ht="15.75" thickBot="1" x14ac:dyDescent="0.3">
      <c r="B5" s="9"/>
      <c r="C5" s="7"/>
      <c r="D5" s="10"/>
      <c r="E5" s="10"/>
      <c r="F5" s="7"/>
      <c r="G5" s="1" t="s">
        <v>3</v>
      </c>
      <c r="H5" s="2"/>
      <c r="I5" s="2"/>
      <c r="J5" s="2"/>
      <c r="K5" s="2"/>
      <c r="L5" s="2"/>
      <c r="M5" s="7"/>
      <c r="N5" s="8"/>
    </row>
    <row r="6" spans="2:14" x14ac:dyDescent="0.25">
      <c r="B6" s="9"/>
      <c r="C6" s="7"/>
      <c r="D6" s="11"/>
      <c r="E6" s="31"/>
      <c r="F6" s="7"/>
      <c r="G6" s="14"/>
      <c r="H6" s="5"/>
      <c r="I6" s="5" t="s">
        <v>4</v>
      </c>
      <c r="J6" s="5"/>
      <c r="K6" s="5"/>
      <c r="L6" s="6"/>
      <c r="M6" s="7"/>
      <c r="N6" s="8"/>
    </row>
    <row r="7" spans="2:14" x14ac:dyDescent="0.25">
      <c r="B7" s="9"/>
      <c r="C7" s="7"/>
      <c r="D7" s="11"/>
      <c r="E7" s="31"/>
      <c r="F7" s="7"/>
      <c r="G7" s="21" t="s">
        <v>13</v>
      </c>
      <c r="H7" s="19" t="s">
        <v>14</v>
      </c>
      <c r="I7" s="20" t="s">
        <v>5</v>
      </c>
      <c r="J7" s="20" t="s">
        <v>6</v>
      </c>
      <c r="K7" s="20" t="s">
        <v>11</v>
      </c>
      <c r="L7" s="45" t="s">
        <v>2</v>
      </c>
      <c r="M7" s="7"/>
      <c r="N7" s="8"/>
    </row>
    <row r="8" spans="2:14" x14ac:dyDescent="0.25">
      <c r="B8" s="9"/>
      <c r="C8" s="7"/>
      <c r="D8" s="11"/>
      <c r="E8" s="31"/>
      <c r="F8" s="7"/>
      <c r="G8" s="9" t="s">
        <v>22</v>
      </c>
      <c r="H8" s="7" t="s">
        <v>23</v>
      </c>
      <c r="I8" s="33" t="s">
        <v>7</v>
      </c>
      <c r="J8" s="40">
        <v>0.11</v>
      </c>
      <c r="K8" s="40">
        <f>IF(I8="Yes", J8, 0)</f>
        <v>0.11</v>
      </c>
      <c r="L8" s="18">
        <f>ROUND(K8*$G$3, 0)</f>
        <v>220</v>
      </c>
      <c r="M8" s="7"/>
      <c r="N8" s="8"/>
    </row>
    <row r="9" spans="2:14" x14ac:dyDescent="0.25">
      <c r="B9" s="9"/>
      <c r="C9" s="7"/>
      <c r="D9" s="7"/>
      <c r="E9" s="7"/>
      <c r="F9" s="7"/>
      <c r="G9" s="9" t="s">
        <v>32</v>
      </c>
      <c r="H9" s="7" t="s">
        <v>33</v>
      </c>
      <c r="I9" s="33" t="s">
        <v>7</v>
      </c>
      <c r="J9" s="40">
        <v>8.2000000000000003E-2</v>
      </c>
      <c r="K9" s="40">
        <f t="shared" ref="K9:K12" si="0">IF(I9="Yes", J9, 0)</f>
        <v>8.2000000000000003E-2</v>
      </c>
      <c r="L9" s="18">
        <f t="shared" ref="L9:L12" si="1">ROUND(K9*$G$3, 0)</f>
        <v>164</v>
      </c>
      <c r="M9" s="7"/>
      <c r="N9" s="8"/>
    </row>
    <row r="10" spans="2:14" x14ac:dyDescent="0.25">
      <c r="B10" s="9"/>
      <c r="C10" s="7"/>
      <c r="D10" s="7"/>
      <c r="E10" s="7"/>
      <c r="F10" s="7"/>
      <c r="G10" s="9" t="s">
        <v>34</v>
      </c>
      <c r="H10" s="7" t="s">
        <v>35</v>
      </c>
      <c r="I10" s="33" t="s">
        <v>7</v>
      </c>
      <c r="J10" s="40">
        <v>7.6999999999999999E-2</v>
      </c>
      <c r="K10" s="40">
        <f t="shared" si="0"/>
        <v>7.6999999999999999E-2</v>
      </c>
      <c r="L10" s="18">
        <f t="shared" si="1"/>
        <v>154</v>
      </c>
      <c r="M10" s="7"/>
      <c r="N10" s="8"/>
    </row>
    <row r="11" spans="2:14" x14ac:dyDescent="0.25">
      <c r="B11" s="9"/>
      <c r="C11" s="7"/>
      <c r="D11" s="7"/>
      <c r="E11" s="7"/>
      <c r="F11" s="7"/>
      <c r="G11" s="9" t="s">
        <v>36</v>
      </c>
      <c r="H11" s="7" t="s">
        <v>37</v>
      </c>
      <c r="I11" s="33" t="s">
        <v>7</v>
      </c>
      <c r="J11" s="40">
        <v>5.6000000000000001E-2</v>
      </c>
      <c r="K11" s="40">
        <f t="shared" si="0"/>
        <v>5.6000000000000001E-2</v>
      </c>
      <c r="L11" s="18">
        <f t="shared" si="1"/>
        <v>112</v>
      </c>
      <c r="M11" s="7"/>
      <c r="N11" s="8"/>
    </row>
    <row r="12" spans="2:14" x14ac:dyDescent="0.25">
      <c r="B12" s="9"/>
      <c r="C12" s="7"/>
      <c r="D12" s="7"/>
      <c r="E12" s="7"/>
      <c r="F12" s="7"/>
      <c r="G12" s="9" t="s">
        <v>38</v>
      </c>
      <c r="H12" s="7" t="s">
        <v>39</v>
      </c>
      <c r="I12" s="33" t="s">
        <v>7</v>
      </c>
      <c r="J12" s="40">
        <v>5.2999999999999999E-2</v>
      </c>
      <c r="K12" s="40">
        <f t="shared" si="0"/>
        <v>5.2999999999999999E-2</v>
      </c>
      <c r="L12" s="18">
        <f t="shared" si="1"/>
        <v>106</v>
      </c>
      <c r="M12" s="7"/>
      <c r="N12" s="8"/>
    </row>
    <row r="13" spans="2:14" x14ac:dyDescent="0.25">
      <c r="B13" s="9"/>
      <c r="C13" s="7"/>
      <c r="D13" s="7"/>
      <c r="E13" s="7"/>
      <c r="F13" s="7"/>
      <c r="G13" s="27" t="s">
        <v>18</v>
      </c>
      <c r="H13" s="4"/>
      <c r="I13" s="4"/>
      <c r="J13" s="38">
        <f>SUM(J8:J12)</f>
        <v>0.378</v>
      </c>
      <c r="K13" s="38">
        <f>SUM(K8:K12)</f>
        <v>0.378</v>
      </c>
      <c r="L13" s="46">
        <f>SUM(L8:L12)</f>
        <v>756</v>
      </c>
      <c r="M13" s="7"/>
      <c r="N13" s="8"/>
    </row>
    <row r="14" spans="2:14" ht="4.5" customHeight="1" thickBot="1" x14ac:dyDescent="0.3">
      <c r="B14" s="9"/>
      <c r="C14" s="7"/>
      <c r="D14" s="7"/>
      <c r="E14" s="7"/>
      <c r="F14" s="7"/>
      <c r="G14" s="15"/>
      <c r="H14" s="1"/>
      <c r="I14" s="1"/>
      <c r="J14" s="41"/>
      <c r="K14" s="41"/>
      <c r="L14" s="47"/>
      <c r="M14" s="7"/>
      <c r="N14" s="8"/>
    </row>
    <row r="15" spans="2:14" ht="8.25" customHeight="1" x14ac:dyDescent="0.25">
      <c r="B15" s="9"/>
      <c r="C15" s="7"/>
      <c r="D15" s="7"/>
      <c r="E15" s="7"/>
      <c r="F15" s="7"/>
      <c r="G15" s="7"/>
      <c r="H15" s="7"/>
      <c r="I15" s="7"/>
      <c r="J15" s="42"/>
      <c r="K15" s="42"/>
      <c r="L15" s="7"/>
      <c r="M15" s="7"/>
      <c r="N15" s="8"/>
    </row>
    <row r="16" spans="2:14" ht="15.75" thickBot="1" x14ac:dyDescent="0.3">
      <c r="B16" s="9"/>
      <c r="C16" s="7"/>
      <c r="D16" s="7"/>
      <c r="E16" s="7"/>
      <c r="F16" s="7"/>
      <c r="G16" s="4" t="s">
        <v>9</v>
      </c>
      <c r="H16" s="7"/>
      <c r="I16" s="7"/>
      <c r="J16" s="42"/>
      <c r="K16" s="42"/>
      <c r="L16" s="7"/>
      <c r="M16" s="7"/>
      <c r="N16" s="8"/>
    </row>
    <row r="17" spans="2:14" x14ac:dyDescent="0.25">
      <c r="B17" s="9"/>
      <c r="C17" s="7"/>
      <c r="D17" s="7"/>
      <c r="E17" s="7"/>
      <c r="F17" s="7"/>
      <c r="G17" s="22" t="s">
        <v>13</v>
      </c>
      <c r="H17" s="23" t="s">
        <v>14</v>
      </c>
      <c r="I17" s="16" t="s">
        <v>10</v>
      </c>
      <c r="J17" s="43" t="s">
        <v>6</v>
      </c>
      <c r="K17" s="43" t="s">
        <v>11</v>
      </c>
      <c r="L17" s="17" t="s">
        <v>2</v>
      </c>
      <c r="M17" s="7"/>
      <c r="N17" s="8"/>
    </row>
    <row r="18" spans="2:14" x14ac:dyDescent="0.25">
      <c r="B18" s="9"/>
      <c r="C18" s="7"/>
      <c r="D18" s="7"/>
      <c r="E18" s="7"/>
      <c r="F18" s="7"/>
      <c r="G18" s="9" t="s">
        <v>25</v>
      </c>
      <c r="H18" s="7" t="s">
        <v>24</v>
      </c>
      <c r="I18" s="33" t="s">
        <v>7</v>
      </c>
      <c r="J18" s="40">
        <v>0.11</v>
      </c>
      <c r="K18" s="40">
        <f t="shared" ref="K18:K24" si="2">IF(I18="Yes", J18, 0)</f>
        <v>0.11</v>
      </c>
      <c r="L18" s="18">
        <f t="shared" ref="L18:L24" si="3">ROUND(K18*$G$3, 0)</f>
        <v>220</v>
      </c>
      <c r="M18" s="7"/>
      <c r="N18" s="8"/>
    </row>
    <row r="19" spans="2:14" x14ac:dyDescent="0.25">
      <c r="B19" s="9"/>
      <c r="C19" s="7"/>
      <c r="D19" s="7"/>
      <c r="E19" s="7"/>
      <c r="F19" s="7"/>
      <c r="G19" s="9" t="s">
        <v>26</v>
      </c>
      <c r="H19" s="7" t="s">
        <v>27</v>
      </c>
      <c r="I19" s="33" t="s">
        <v>7</v>
      </c>
      <c r="J19" s="40">
        <v>8.1000000000000003E-2</v>
      </c>
      <c r="K19" s="40">
        <f t="shared" si="2"/>
        <v>8.1000000000000003E-2</v>
      </c>
      <c r="L19" s="18">
        <f t="shared" si="3"/>
        <v>162</v>
      </c>
      <c r="M19" s="7"/>
      <c r="N19" s="8"/>
    </row>
    <row r="20" spans="2:14" x14ac:dyDescent="0.25">
      <c r="B20" s="9"/>
      <c r="C20" s="7"/>
      <c r="D20" s="7"/>
      <c r="E20" s="7"/>
      <c r="F20" s="7"/>
      <c r="G20" s="9" t="s">
        <v>41</v>
      </c>
      <c r="H20" s="7" t="s">
        <v>28</v>
      </c>
      <c r="I20" s="33" t="s">
        <v>7</v>
      </c>
      <c r="J20" s="40">
        <v>9.9000000000000005E-2</v>
      </c>
      <c r="K20" s="40">
        <f t="shared" si="2"/>
        <v>9.9000000000000005E-2</v>
      </c>
      <c r="L20" s="18">
        <f t="shared" si="3"/>
        <v>198</v>
      </c>
      <c r="M20" s="7"/>
      <c r="N20" s="8"/>
    </row>
    <row r="21" spans="2:14" x14ac:dyDescent="0.25">
      <c r="B21" s="9"/>
      <c r="C21" s="7"/>
      <c r="D21" s="7"/>
      <c r="E21" s="7"/>
      <c r="F21" s="7"/>
      <c r="G21" s="9" t="s">
        <v>0</v>
      </c>
      <c r="H21" s="7" t="s">
        <v>15</v>
      </c>
      <c r="I21" s="33" t="s">
        <v>7</v>
      </c>
      <c r="J21" s="40">
        <v>7.5999999999999998E-2</v>
      </c>
      <c r="K21" s="40">
        <f t="shared" si="2"/>
        <v>7.5999999999999998E-2</v>
      </c>
      <c r="L21" s="18">
        <f t="shared" si="3"/>
        <v>152</v>
      </c>
      <c r="M21" s="7"/>
      <c r="N21" s="8"/>
    </row>
    <row r="22" spans="2:14" x14ac:dyDescent="0.25">
      <c r="B22" s="9"/>
      <c r="C22" s="7"/>
      <c r="D22" s="7"/>
      <c r="E22" s="7"/>
      <c r="F22" s="7"/>
      <c r="G22" s="9" t="s">
        <v>42</v>
      </c>
      <c r="H22" s="7" t="s">
        <v>29</v>
      </c>
      <c r="I22" s="33" t="s">
        <v>7</v>
      </c>
      <c r="J22" s="40">
        <v>5.8999999999999997E-2</v>
      </c>
      <c r="K22" s="40">
        <f t="shared" ref="K22" si="4">IF(I22="Yes", J22, 0)</f>
        <v>5.8999999999999997E-2</v>
      </c>
      <c r="L22" s="18">
        <f t="shared" si="3"/>
        <v>118</v>
      </c>
      <c r="M22" s="7"/>
      <c r="N22" s="8"/>
    </row>
    <row r="23" spans="2:14" x14ac:dyDescent="0.25">
      <c r="B23" s="9"/>
      <c r="C23" s="7"/>
      <c r="D23" s="7"/>
      <c r="E23" s="7"/>
      <c r="F23" s="7"/>
      <c r="G23" s="9" t="s">
        <v>1</v>
      </c>
      <c r="H23" s="7" t="s">
        <v>16</v>
      </c>
      <c r="I23" s="33" t="s">
        <v>7</v>
      </c>
      <c r="J23" s="40">
        <v>4.9000000000000002E-2</v>
      </c>
      <c r="K23" s="40">
        <f t="shared" si="2"/>
        <v>4.9000000000000002E-2</v>
      </c>
      <c r="L23" s="18">
        <f t="shared" si="3"/>
        <v>98</v>
      </c>
      <c r="M23" s="7"/>
      <c r="N23" s="8"/>
    </row>
    <row r="24" spans="2:14" x14ac:dyDescent="0.25">
      <c r="B24" s="9"/>
      <c r="C24" s="7"/>
      <c r="D24" s="7"/>
      <c r="E24" s="7"/>
      <c r="F24" s="7"/>
      <c r="G24" s="9" t="s">
        <v>30</v>
      </c>
      <c r="H24" s="7" t="s">
        <v>31</v>
      </c>
      <c r="I24" s="33" t="s">
        <v>7</v>
      </c>
      <c r="J24" s="40">
        <v>1.4999999999999999E-2</v>
      </c>
      <c r="K24" s="40">
        <f t="shared" si="2"/>
        <v>1.4999999999999999E-2</v>
      </c>
      <c r="L24" s="18">
        <f t="shared" si="3"/>
        <v>30</v>
      </c>
      <c r="M24" s="7"/>
      <c r="N24" s="8"/>
    </row>
    <row r="25" spans="2:14" x14ac:dyDescent="0.25">
      <c r="B25" s="9"/>
      <c r="C25" s="7"/>
      <c r="D25" s="7"/>
      <c r="E25" s="7"/>
      <c r="F25" s="7"/>
      <c r="G25" s="27" t="s">
        <v>19</v>
      </c>
      <c r="H25" s="4"/>
      <c r="I25" s="4"/>
      <c r="J25" s="38">
        <f>SUM(J18:J24)</f>
        <v>0.48900000000000005</v>
      </c>
      <c r="K25" s="38">
        <f>SUM(K18:K24)</f>
        <v>0.48900000000000005</v>
      </c>
      <c r="L25" s="28">
        <f>SUM(L18:L24)</f>
        <v>978</v>
      </c>
      <c r="M25" s="7"/>
      <c r="N25" s="8"/>
    </row>
    <row r="26" spans="2:14" ht="3.75" customHeight="1" thickBot="1" x14ac:dyDescent="0.3">
      <c r="B26" s="9"/>
      <c r="C26" s="7"/>
      <c r="D26" s="7"/>
      <c r="E26" s="7"/>
      <c r="F26" s="7"/>
      <c r="G26" s="12"/>
      <c r="H26" s="2"/>
      <c r="I26" s="2"/>
      <c r="J26" s="44"/>
      <c r="K26" s="44"/>
      <c r="L26" s="13"/>
      <c r="M26" s="7"/>
      <c r="N26" s="8"/>
    </row>
    <row r="27" spans="2:14" ht="15.75" thickBot="1" x14ac:dyDescent="0.3">
      <c r="B27" s="9"/>
      <c r="C27" s="7"/>
      <c r="D27" s="7"/>
      <c r="E27" s="7"/>
      <c r="F27" s="7"/>
      <c r="G27" s="7"/>
      <c r="H27" s="7"/>
      <c r="I27" s="7"/>
      <c r="J27" s="42"/>
      <c r="K27" s="42"/>
      <c r="L27" s="7"/>
      <c r="M27" s="7"/>
      <c r="N27" s="8"/>
    </row>
    <row r="28" spans="2:14" ht="15.75" thickBot="1" x14ac:dyDescent="0.3">
      <c r="B28" s="9"/>
      <c r="C28" s="7"/>
      <c r="D28" s="7"/>
      <c r="E28" s="7"/>
      <c r="F28" s="7"/>
      <c r="G28" s="35" t="s">
        <v>40</v>
      </c>
      <c r="H28" s="36"/>
      <c r="I28" s="36"/>
      <c r="J28" s="39">
        <v>0.13289999999999999</v>
      </c>
      <c r="K28" s="39">
        <f>J28</f>
        <v>0.13289999999999999</v>
      </c>
      <c r="L28" s="37">
        <f t="shared" ref="L28" si="5">ROUND(K28*$G$3, 0)</f>
        <v>266</v>
      </c>
      <c r="M28" s="7"/>
      <c r="N28" s="8"/>
    </row>
    <row r="29" spans="2:14" ht="15.75" thickBot="1" x14ac:dyDescent="0.3">
      <c r="B29" s="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</row>
    <row r="30" spans="2:14" ht="15.75" thickBot="1" x14ac:dyDescent="0.3">
      <c r="B30" s="9"/>
      <c r="C30" s="7"/>
      <c r="D30" s="7"/>
      <c r="E30" s="7"/>
      <c r="F30" s="7"/>
      <c r="G30" s="7"/>
      <c r="H30" s="7"/>
      <c r="I30" s="24" t="s">
        <v>12</v>
      </c>
      <c r="J30" s="24"/>
      <c r="K30" s="25"/>
      <c r="L30" s="26">
        <f>L13+L25+L28</f>
        <v>2000</v>
      </c>
      <c r="M30" s="7"/>
      <c r="N30" s="8"/>
    </row>
    <row r="31" spans="2:14" x14ac:dyDescent="0.25">
      <c r="B31" s="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</row>
    <row r="32" spans="2:14" ht="15.75" thickBot="1" x14ac:dyDescent="0.3">
      <c r="B32" s="1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3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Sheet3!$A$1:$A$2</xm:f>
          </x14:formula1>
          <xm:sqref>I8:I12 I18:I24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Mix Calculator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Mielke, Heath</dc:creator>
  <cp:lastModifiedBy>Mielke, Heath</cp:lastModifiedBy>
  <dcterms:created xsi:type="dcterms:W3CDTF">2020-01-09T00:29:15Z</dcterms:created>
  <dcterms:modified xsi:type="dcterms:W3CDTF">2020-04-15T21:49:32Z</dcterms:modified>
</cp:coreProperties>
</file>