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72" yWindow="-96" windowWidth="34260" windowHeight="11760"/>
  </bookViews>
  <sheets>
    <sheet name="2012 FSG" sheetId="1" r:id="rId1"/>
  </sheets>
  <definedNames>
    <definedName name="_xlnm.Print_Area" localSheetId="0">'2012 FSG'!$A$1:$M$727</definedName>
    <definedName name="_xlnm.Print_Titles" localSheetId="0">'2012 FSG'!$1:$1</definedName>
  </definedNames>
  <calcPr calcId="145621"/>
</workbook>
</file>

<file path=xl/calcChain.xml><?xml version="1.0" encoding="utf-8"?>
<calcChain xmlns="http://schemas.openxmlformats.org/spreadsheetml/2006/main">
  <c r="D504" i="1" l="1"/>
  <c r="D505" i="1"/>
  <c r="L727" i="1" l="1"/>
  <c r="K727" i="1"/>
  <c r="L726" i="1"/>
  <c r="K726" i="1"/>
  <c r="L725" i="1"/>
  <c r="K725" i="1"/>
  <c r="L724" i="1"/>
  <c r="K724" i="1"/>
  <c r="L723" i="1"/>
  <c r="K723" i="1"/>
  <c r="L722" i="1"/>
  <c r="K722" i="1"/>
  <c r="L721" i="1"/>
  <c r="K721" i="1"/>
  <c r="L720" i="1"/>
  <c r="K720" i="1"/>
  <c r="L719" i="1"/>
  <c r="K719" i="1"/>
  <c r="L718" i="1"/>
  <c r="K718" i="1"/>
  <c r="L717" i="1"/>
  <c r="K717" i="1"/>
  <c r="L716" i="1"/>
  <c r="K716" i="1"/>
  <c r="L715" i="1"/>
  <c r="K715" i="1"/>
  <c r="L714" i="1"/>
  <c r="K714" i="1"/>
  <c r="L713" i="1"/>
  <c r="K713" i="1"/>
  <c r="L712" i="1"/>
  <c r="K712" i="1"/>
  <c r="L711" i="1"/>
  <c r="K711" i="1"/>
  <c r="L710" i="1"/>
  <c r="K710" i="1"/>
  <c r="L709" i="1"/>
  <c r="K709" i="1"/>
  <c r="L708" i="1"/>
  <c r="K708" i="1"/>
  <c r="L707" i="1"/>
  <c r="K707" i="1"/>
  <c r="L706" i="1"/>
  <c r="K706" i="1"/>
  <c r="L705" i="1"/>
  <c r="K705" i="1"/>
  <c r="L704" i="1"/>
  <c r="K704" i="1"/>
  <c r="L703" i="1"/>
  <c r="K703" i="1"/>
  <c r="L702" i="1"/>
  <c r="K702" i="1"/>
  <c r="L701" i="1"/>
  <c r="K701" i="1"/>
  <c r="L700" i="1"/>
  <c r="K700" i="1"/>
  <c r="L699" i="1"/>
  <c r="K699" i="1"/>
  <c r="L698" i="1"/>
  <c r="K698" i="1"/>
  <c r="L697" i="1"/>
  <c r="K697" i="1"/>
  <c r="L696" i="1"/>
  <c r="K696" i="1"/>
  <c r="L695" i="1"/>
  <c r="K695" i="1"/>
  <c r="L694" i="1"/>
  <c r="K694" i="1"/>
  <c r="L693" i="1"/>
  <c r="K693" i="1"/>
  <c r="L692" i="1"/>
  <c r="K692" i="1"/>
  <c r="L691" i="1"/>
  <c r="K691" i="1"/>
  <c r="L690" i="1"/>
  <c r="K690" i="1"/>
  <c r="L689" i="1"/>
  <c r="K689" i="1"/>
  <c r="L688" i="1"/>
  <c r="K688" i="1"/>
  <c r="L687" i="1"/>
  <c r="K687" i="1"/>
  <c r="L686" i="1"/>
  <c r="K686" i="1"/>
  <c r="L685" i="1"/>
  <c r="K685" i="1"/>
  <c r="L684" i="1"/>
  <c r="K684" i="1"/>
  <c r="L683" i="1"/>
  <c r="K683" i="1"/>
  <c r="L682" i="1"/>
  <c r="K682" i="1"/>
  <c r="L681" i="1"/>
  <c r="K681" i="1"/>
  <c r="L680" i="1"/>
  <c r="K680" i="1"/>
  <c r="L679" i="1"/>
  <c r="K679" i="1"/>
  <c r="L678" i="1"/>
  <c r="K678" i="1"/>
  <c r="L677" i="1"/>
  <c r="K677" i="1"/>
  <c r="L676" i="1"/>
  <c r="K676" i="1"/>
  <c r="L675" i="1"/>
  <c r="K675" i="1"/>
  <c r="L674" i="1"/>
  <c r="K674" i="1"/>
  <c r="L673" i="1"/>
  <c r="K673" i="1"/>
  <c r="L672" i="1"/>
  <c r="K672" i="1"/>
  <c r="L671" i="1"/>
  <c r="K671" i="1"/>
  <c r="L670" i="1"/>
  <c r="K670" i="1"/>
  <c r="L669" i="1"/>
  <c r="K669" i="1"/>
  <c r="L668" i="1"/>
  <c r="K668" i="1"/>
  <c r="L667" i="1"/>
  <c r="K667" i="1"/>
  <c r="L666" i="1"/>
  <c r="K666" i="1"/>
  <c r="L665" i="1"/>
  <c r="K665" i="1"/>
  <c r="L664" i="1"/>
  <c r="K664" i="1"/>
  <c r="L663" i="1"/>
  <c r="K663" i="1"/>
  <c r="L662" i="1"/>
  <c r="K662" i="1"/>
  <c r="L661" i="1"/>
  <c r="K661" i="1"/>
  <c r="L660" i="1"/>
  <c r="K660" i="1"/>
  <c r="L659" i="1"/>
  <c r="K659" i="1"/>
  <c r="L658" i="1"/>
  <c r="K658" i="1"/>
  <c r="L657" i="1"/>
  <c r="K657" i="1"/>
  <c r="L656" i="1"/>
  <c r="K656" i="1"/>
  <c r="L655" i="1"/>
  <c r="K655" i="1"/>
  <c r="L654" i="1"/>
  <c r="K654" i="1"/>
  <c r="L647" i="1"/>
  <c r="K647" i="1"/>
  <c r="L653" i="1"/>
  <c r="K653" i="1"/>
  <c r="L652" i="1"/>
  <c r="K652" i="1"/>
  <c r="L651" i="1"/>
  <c r="K651" i="1"/>
  <c r="L650" i="1"/>
  <c r="K650" i="1"/>
  <c r="L649" i="1"/>
  <c r="K649" i="1"/>
  <c r="L648" i="1"/>
  <c r="K648" i="1"/>
  <c r="L646" i="1"/>
  <c r="K646" i="1"/>
  <c r="L642" i="1"/>
  <c r="K642" i="1"/>
  <c r="L641" i="1"/>
  <c r="K641" i="1"/>
  <c r="L640" i="1"/>
  <c r="K640" i="1"/>
  <c r="L639" i="1"/>
  <c r="K639" i="1"/>
  <c r="L638" i="1"/>
  <c r="K638" i="1"/>
  <c r="L637" i="1"/>
  <c r="K637" i="1"/>
  <c r="L636" i="1"/>
  <c r="K636" i="1"/>
  <c r="L635" i="1"/>
  <c r="K635" i="1"/>
  <c r="L634" i="1"/>
  <c r="K634" i="1"/>
  <c r="L633" i="1"/>
  <c r="K633" i="1"/>
  <c r="L632" i="1"/>
  <c r="K632" i="1"/>
  <c r="L631" i="1"/>
  <c r="K631" i="1"/>
  <c r="L630" i="1"/>
  <c r="K630" i="1"/>
  <c r="L629" i="1"/>
  <c r="K629" i="1"/>
  <c r="L628" i="1"/>
  <c r="K628" i="1"/>
  <c r="L627" i="1"/>
  <c r="K627" i="1"/>
  <c r="L626" i="1"/>
  <c r="K626" i="1"/>
  <c r="L625" i="1"/>
  <c r="K625" i="1"/>
  <c r="L624" i="1"/>
  <c r="K624" i="1"/>
  <c r="L623" i="1"/>
  <c r="K623" i="1"/>
  <c r="L622" i="1"/>
  <c r="K622" i="1"/>
  <c r="L621" i="1"/>
  <c r="K621" i="1"/>
  <c r="L620" i="1"/>
  <c r="K620" i="1"/>
  <c r="L619" i="1"/>
  <c r="K619" i="1"/>
  <c r="L618" i="1"/>
  <c r="K618" i="1"/>
  <c r="L617" i="1"/>
  <c r="K617" i="1"/>
  <c r="L616" i="1"/>
  <c r="K616" i="1"/>
  <c r="L615" i="1"/>
  <c r="K615" i="1"/>
  <c r="L614" i="1"/>
  <c r="K614" i="1"/>
  <c r="L613" i="1"/>
  <c r="K613" i="1"/>
  <c r="L612" i="1"/>
  <c r="K612" i="1"/>
  <c r="L611" i="1"/>
  <c r="K611" i="1"/>
  <c r="L610" i="1"/>
  <c r="K610" i="1"/>
  <c r="L609" i="1"/>
  <c r="K609" i="1"/>
  <c r="L608" i="1"/>
  <c r="K608" i="1"/>
  <c r="L607" i="1"/>
  <c r="K607" i="1"/>
  <c r="L606" i="1"/>
  <c r="K606" i="1"/>
  <c r="L605" i="1"/>
  <c r="K605" i="1"/>
  <c r="L604" i="1"/>
  <c r="K604" i="1"/>
  <c r="L603" i="1"/>
  <c r="K603" i="1"/>
  <c r="L602" i="1"/>
  <c r="K602" i="1"/>
  <c r="L601" i="1"/>
  <c r="K601" i="1"/>
  <c r="L600" i="1"/>
  <c r="K600" i="1"/>
  <c r="L599" i="1"/>
  <c r="K599" i="1"/>
  <c r="L598" i="1"/>
  <c r="K598" i="1"/>
  <c r="L597" i="1"/>
  <c r="K597" i="1"/>
  <c r="L596" i="1"/>
  <c r="K596" i="1"/>
  <c r="L595" i="1"/>
  <c r="K595" i="1"/>
  <c r="L594" i="1"/>
  <c r="K594" i="1"/>
  <c r="L593" i="1"/>
  <c r="K593" i="1"/>
  <c r="L592" i="1"/>
  <c r="K592" i="1"/>
  <c r="L591" i="1"/>
  <c r="K591" i="1"/>
  <c r="L590" i="1"/>
  <c r="K590" i="1"/>
  <c r="L589" i="1"/>
  <c r="K589" i="1"/>
  <c r="L588" i="1"/>
  <c r="K588" i="1"/>
  <c r="L587" i="1"/>
  <c r="K587" i="1"/>
  <c r="L586" i="1"/>
  <c r="K586" i="1"/>
  <c r="L585" i="1"/>
  <c r="K585" i="1"/>
  <c r="L584" i="1"/>
  <c r="K584" i="1"/>
  <c r="L582" i="1"/>
  <c r="K582" i="1"/>
  <c r="L581" i="1"/>
  <c r="K581" i="1"/>
  <c r="L580" i="1"/>
  <c r="K580" i="1"/>
  <c r="L583" i="1"/>
  <c r="K583" i="1"/>
  <c r="L579" i="1"/>
  <c r="K579" i="1"/>
  <c r="L578" i="1"/>
  <c r="K578" i="1"/>
  <c r="L577" i="1"/>
  <c r="K577" i="1"/>
  <c r="L576" i="1"/>
  <c r="K576" i="1"/>
  <c r="L568" i="1"/>
  <c r="K568" i="1"/>
  <c r="L567" i="1"/>
  <c r="K567" i="1"/>
  <c r="L566" i="1"/>
  <c r="K566" i="1"/>
  <c r="L565" i="1"/>
  <c r="K565" i="1"/>
  <c r="L564" i="1"/>
  <c r="K564" i="1"/>
  <c r="L560" i="1"/>
  <c r="K560" i="1"/>
  <c r="L559" i="1"/>
  <c r="K559" i="1"/>
  <c r="L557" i="1"/>
  <c r="K557" i="1"/>
  <c r="L556" i="1"/>
  <c r="K556" i="1"/>
  <c r="L555" i="1"/>
  <c r="K555" i="1"/>
  <c r="L554" i="1"/>
  <c r="K554" i="1"/>
  <c r="L553" i="1"/>
  <c r="K553" i="1"/>
  <c r="L552" i="1"/>
  <c r="K552" i="1"/>
  <c r="L551" i="1"/>
  <c r="K551" i="1"/>
  <c r="L550" i="1"/>
  <c r="K550" i="1"/>
  <c r="L549" i="1"/>
  <c r="K549" i="1"/>
  <c r="L548" i="1"/>
  <c r="K548" i="1"/>
  <c r="L547" i="1"/>
  <c r="K547" i="1"/>
  <c r="L546" i="1"/>
  <c r="K546" i="1"/>
  <c r="L545" i="1"/>
  <c r="K545" i="1"/>
  <c r="L544" i="1"/>
  <c r="K544" i="1"/>
  <c r="L543" i="1"/>
  <c r="K543" i="1"/>
  <c r="L542" i="1"/>
  <c r="K542" i="1"/>
  <c r="L541" i="1"/>
  <c r="K541" i="1"/>
  <c r="L540" i="1"/>
  <c r="K540" i="1"/>
  <c r="L539" i="1"/>
  <c r="K539" i="1"/>
  <c r="L538" i="1"/>
  <c r="K538" i="1"/>
  <c r="L537" i="1"/>
  <c r="K537" i="1"/>
  <c r="L536" i="1"/>
  <c r="K536" i="1"/>
  <c r="L535" i="1"/>
  <c r="K535" i="1"/>
  <c r="L534" i="1"/>
  <c r="K534" i="1"/>
  <c r="L533" i="1"/>
  <c r="K533" i="1"/>
  <c r="L532" i="1"/>
  <c r="K532" i="1"/>
  <c r="L531" i="1"/>
  <c r="K531" i="1"/>
  <c r="L530" i="1"/>
  <c r="K530" i="1"/>
  <c r="L529" i="1"/>
  <c r="K529" i="1"/>
  <c r="L528" i="1"/>
  <c r="K528" i="1"/>
  <c r="L527" i="1"/>
  <c r="K527" i="1"/>
  <c r="L526" i="1"/>
  <c r="K526" i="1"/>
  <c r="L525" i="1"/>
  <c r="K525" i="1"/>
  <c r="L524" i="1"/>
  <c r="K524" i="1"/>
  <c r="L523" i="1"/>
  <c r="K523" i="1"/>
  <c r="L522" i="1"/>
  <c r="K522" i="1"/>
  <c r="L521" i="1"/>
  <c r="K521" i="1"/>
  <c r="L520" i="1"/>
  <c r="K520" i="1"/>
  <c r="L519" i="1"/>
  <c r="K519" i="1"/>
  <c r="L518" i="1"/>
  <c r="K518" i="1"/>
  <c r="L517" i="1"/>
  <c r="K517" i="1"/>
  <c r="L516" i="1"/>
  <c r="K516" i="1"/>
  <c r="L515" i="1"/>
  <c r="K515" i="1"/>
  <c r="L514" i="1"/>
  <c r="K514" i="1"/>
  <c r="L513" i="1"/>
  <c r="K513" i="1"/>
  <c r="L512" i="1"/>
  <c r="K512" i="1"/>
  <c r="L511" i="1"/>
  <c r="K511" i="1"/>
  <c r="L510" i="1"/>
  <c r="K510" i="1"/>
  <c r="L509" i="1"/>
  <c r="K509" i="1"/>
  <c r="L508" i="1"/>
  <c r="K508" i="1"/>
  <c r="L507" i="1"/>
  <c r="K507" i="1"/>
  <c r="L506" i="1"/>
  <c r="K506" i="1"/>
  <c r="L505" i="1"/>
  <c r="K505" i="1"/>
  <c r="L504" i="1"/>
  <c r="K504" i="1"/>
  <c r="L503" i="1"/>
  <c r="K503" i="1"/>
  <c r="L502" i="1"/>
  <c r="K502" i="1"/>
  <c r="L501" i="1"/>
  <c r="K501" i="1"/>
  <c r="L500" i="1"/>
  <c r="K500" i="1"/>
  <c r="L499" i="1"/>
  <c r="K499" i="1"/>
  <c r="L498" i="1"/>
  <c r="K498" i="1"/>
  <c r="L497" i="1"/>
  <c r="K497" i="1"/>
  <c r="L496" i="1"/>
  <c r="K496" i="1"/>
  <c r="L495" i="1"/>
  <c r="K495" i="1"/>
  <c r="L494" i="1"/>
  <c r="K494" i="1"/>
  <c r="L493" i="1"/>
  <c r="K493" i="1"/>
  <c r="L492" i="1"/>
  <c r="K492" i="1"/>
  <c r="L491" i="1"/>
  <c r="K491" i="1"/>
  <c r="L490" i="1"/>
  <c r="K490" i="1"/>
  <c r="L489" i="1"/>
  <c r="K489" i="1"/>
  <c r="L488" i="1"/>
  <c r="K488" i="1"/>
  <c r="L487" i="1"/>
  <c r="K487" i="1"/>
  <c r="L486" i="1"/>
  <c r="K486" i="1"/>
  <c r="L485" i="1"/>
  <c r="K485" i="1"/>
  <c r="L484" i="1"/>
  <c r="K484" i="1"/>
  <c r="L483" i="1"/>
  <c r="K483" i="1"/>
  <c r="L482" i="1"/>
  <c r="K482" i="1"/>
  <c r="L481" i="1"/>
  <c r="K481" i="1"/>
  <c r="L480" i="1"/>
  <c r="K480" i="1"/>
  <c r="L479" i="1"/>
  <c r="K479" i="1"/>
  <c r="L478" i="1"/>
  <c r="K478" i="1"/>
  <c r="L477" i="1"/>
  <c r="K477" i="1"/>
  <c r="L476" i="1"/>
  <c r="K476" i="1"/>
  <c r="L475" i="1"/>
  <c r="K475" i="1"/>
  <c r="L474" i="1"/>
  <c r="K474" i="1"/>
  <c r="L473" i="1"/>
  <c r="K473" i="1"/>
  <c r="L472" i="1"/>
  <c r="K472" i="1"/>
  <c r="L471" i="1"/>
  <c r="K471" i="1"/>
  <c r="L470" i="1"/>
  <c r="K470" i="1"/>
  <c r="L469" i="1"/>
  <c r="K469" i="1"/>
  <c r="L468" i="1"/>
  <c r="K468" i="1"/>
  <c r="L467" i="1"/>
  <c r="K467" i="1"/>
  <c r="L466" i="1"/>
  <c r="K466" i="1"/>
  <c r="L465" i="1"/>
  <c r="K465" i="1"/>
  <c r="L464" i="1"/>
  <c r="K464" i="1"/>
  <c r="L463" i="1"/>
  <c r="K463" i="1"/>
  <c r="L462" i="1"/>
  <c r="K462" i="1"/>
  <c r="L461" i="1"/>
  <c r="K461" i="1"/>
  <c r="L460" i="1"/>
  <c r="K460" i="1"/>
  <c r="L459" i="1"/>
  <c r="K459" i="1"/>
  <c r="L458" i="1"/>
  <c r="K458" i="1"/>
  <c r="L457" i="1"/>
  <c r="K457" i="1"/>
  <c r="L456" i="1"/>
  <c r="K456" i="1"/>
  <c r="L455" i="1"/>
  <c r="K455" i="1"/>
  <c r="L454" i="1"/>
  <c r="K454" i="1"/>
  <c r="L453" i="1"/>
  <c r="K453" i="1"/>
  <c r="L452" i="1"/>
  <c r="K452" i="1"/>
  <c r="L451" i="1"/>
  <c r="K451" i="1"/>
  <c r="L450" i="1"/>
  <c r="K450" i="1"/>
  <c r="L449" i="1"/>
  <c r="K449" i="1"/>
  <c r="L448" i="1"/>
  <c r="K448" i="1"/>
  <c r="L447" i="1"/>
  <c r="K447" i="1"/>
  <c r="L446" i="1"/>
  <c r="K446" i="1"/>
  <c r="L445" i="1"/>
  <c r="K445" i="1"/>
  <c r="L444" i="1"/>
  <c r="K444" i="1"/>
  <c r="L443" i="1"/>
  <c r="K443" i="1"/>
  <c r="L442" i="1"/>
  <c r="K442" i="1"/>
  <c r="L441" i="1"/>
  <c r="K441" i="1"/>
  <c r="L440" i="1"/>
  <c r="K440" i="1"/>
  <c r="L439" i="1"/>
  <c r="K439" i="1"/>
  <c r="L438" i="1"/>
  <c r="K438" i="1"/>
  <c r="L437" i="1"/>
  <c r="K437" i="1"/>
  <c r="L436" i="1"/>
  <c r="K436" i="1"/>
  <c r="L435" i="1"/>
  <c r="K435" i="1"/>
  <c r="L434" i="1"/>
  <c r="K434" i="1"/>
  <c r="L433" i="1"/>
  <c r="K433" i="1"/>
  <c r="L432" i="1"/>
  <c r="K432" i="1"/>
  <c r="L431" i="1"/>
  <c r="K431" i="1"/>
  <c r="L430" i="1"/>
  <c r="K430" i="1"/>
  <c r="L429" i="1"/>
  <c r="K429" i="1"/>
  <c r="L428" i="1"/>
  <c r="K428" i="1"/>
  <c r="L427" i="1"/>
  <c r="K427" i="1"/>
  <c r="L426" i="1"/>
  <c r="K426" i="1"/>
  <c r="L425" i="1"/>
  <c r="K425" i="1"/>
  <c r="L424" i="1"/>
  <c r="K424" i="1"/>
  <c r="L423" i="1"/>
  <c r="K423" i="1"/>
  <c r="L422" i="1"/>
  <c r="K422" i="1"/>
  <c r="L421" i="1"/>
  <c r="K421" i="1"/>
  <c r="L420" i="1"/>
  <c r="K420" i="1"/>
  <c r="L419" i="1"/>
  <c r="K419" i="1"/>
  <c r="L418" i="1"/>
  <c r="K418" i="1"/>
  <c r="L417" i="1"/>
  <c r="K417" i="1"/>
  <c r="L416" i="1"/>
  <c r="K416" i="1"/>
  <c r="L415" i="1"/>
  <c r="K415" i="1"/>
  <c r="L414" i="1"/>
  <c r="K414" i="1"/>
  <c r="L413" i="1"/>
  <c r="K413" i="1"/>
  <c r="L412" i="1"/>
  <c r="K412" i="1"/>
  <c r="L411" i="1"/>
  <c r="K411" i="1"/>
  <c r="L410" i="1"/>
  <c r="K410" i="1"/>
  <c r="L409" i="1"/>
  <c r="K409" i="1"/>
  <c r="L408" i="1"/>
  <c r="K408" i="1"/>
  <c r="L407" i="1"/>
  <c r="K407" i="1"/>
  <c r="L406" i="1"/>
  <c r="K406" i="1"/>
  <c r="L405" i="1"/>
  <c r="K405" i="1"/>
  <c r="L404" i="1"/>
  <c r="K404" i="1"/>
  <c r="L403" i="1"/>
  <c r="K403" i="1"/>
  <c r="L402" i="1"/>
  <c r="K402" i="1"/>
  <c r="L401" i="1"/>
  <c r="K401" i="1"/>
  <c r="L400" i="1"/>
  <c r="K400" i="1"/>
  <c r="L398" i="1"/>
  <c r="K398" i="1"/>
  <c r="L397" i="1"/>
  <c r="K397" i="1"/>
  <c r="L396" i="1"/>
  <c r="K396" i="1"/>
  <c r="L395" i="1"/>
  <c r="K395" i="1"/>
  <c r="L394" i="1"/>
  <c r="K394" i="1"/>
  <c r="L393" i="1"/>
  <c r="K393" i="1"/>
  <c r="L392" i="1"/>
  <c r="K392" i="1"/>
  <c r="L391" i="1"/>
  <c r="K391" i="1"/>
  <c r="L390" i="1"/>
  <c r="K390" i="1"/>
  <c r="L389" i="1"/>
  <c r="K389" i="1"/>
  <c r="L388" i="1"/>
  <c r="K388" i="1"/>
  <c r="L387" i="1"/>
  <c r="K387" i="1"/>
  <c r="L386" i="1"/>
  <c r="K386" i="1"/>
  <c r="L385" i="1"/>
  <c r="K385" i="1"/>
  <c r="L384" i="1"/>
  <c r="K384" i="1"/>
  <c r="L383" i="1"/>
  <c r="K383" i="1"/>
  <c r="L382" i="1"/>
  <c r="K382" i="1"/>
  <c r="L381" i="1"/>
  <c r="K381" i="1"/>
  <c r="L380" i="1"/>
  <c r="K380" i="1"/>
  <c r="L379" i="1"/>
  <c r="K379" i="1"/>
  <c r="L378" i="1"/>
  <c r="K378" i="1"/>
  <c r="L377" i="1"/>
  <c r="K377" i="1"/>
  <c r="L376" i="1"/>
  <c r="K376" i="1"/>
  <c r="L375" i="1"/>
  <c r="K375" i="1"/>
  <c r="L374" i="1"/>
  <c r="K374" i="1"/>
  <c r="L373" i="1"/>
  <c r="K373" i="1"/>
  <c r="L372" i="1"/>
  <c r="K372" i="1"/>
  <c r="L371" i="1"/>
  <c r="K371" i="1"/>
  <c r="L370" i="1"/>
  <c r="K370" i="1"/>
  <c r="L369" i="1"/>
  <c r="K369" i="1"/>
  <c r="L368" i="1"/>
  <c r="K368" i="1"/>
  <c r="L367" i="1"/>
  <c r="K367" i="1"/>
  <c r="L366" i="1"/>
  <c r="K366" i="1"/>
  <c r="L365" i="1"/>
  <c r="K365" i="1"/>
  <c r="L364" i="1"/>
  <c r="K364" i="1"/>
  <c r="L363" i="1"/>
  <c r="K363" i="1"/>
  <c r="L362" i="1"/>
  <c r="K362" i="1"/>
  <c r="L361" i="1"/>
  <c r="K361" i="1"/>
  <c r="L360" i="1"/>
  <c r="K360" i="1"/>
  <c r="L359" i="1"/>
  <c r="K359" i="1"/>
  <c r="L358" i="1"/>
  <c r="K358" i="1"/>
  <c r="L357" i="1"/>
  <c r="K357" i="1"/>
  <c r="L356" i="1"/>
  <c r="K356" i="1"/>
  <c r="L355" i="1"/>
  <c r="K355" i="1"/>
  <c r="L354" i="1"/>
  <c r="K354" i="1"/>
  <c r="L353" i="1"/>
  <c r="K353" i="1"/>
  <c r="L352" i="1"/>
  <c r="K352" i="1"/>
  <c r="L351" i="1"/>
  <c r="K351" i="1"/>
  <c r="L350" i="1"/>
  <c r="K350" i="1"/>
  <c r="L349" i="1"/>
  <c r="K349" i="1"/>
  <c r="L348" i="1"/>
  <c r="K348" i="1"/>
  <c r="L347" i="1"/>
  <c r="K347" i="1"/>
  <c r="L346" i="1"/>
  <c r="K346" i="1"/>
  <c r="L345" i="1"/>
  <c r="K345" i="1"/>
  <c r="L344" i="1"/>
  <c r="K344" i="1"/>
  <c r="L343" i="1"/>
  <c r="K343" i="1"/>
  <c r="L342" i="1"/>
  <c r="K342" i="1"/>
  <c r="L341" i="1"/>
  <c r="K341" i="1"/>
  <c r="L340" i="1"/>
  <c r="K340" i="1"/>
  <c r="L339" i="1"/>
  <c r="K339" i="1"/>
  <c r="L338" i="1"/>
  <c r="K338" i="1"/>
  <c r="L337" i="1"/>
  <c r="K337" i="1"/>
  <c r="L336" i="1"/>
  <c r="K336" i="1"/>
  <c r="L335" i="1"/>
  <c r="K335" i="1"/>
  <c r="L332" i="1"/>
  <c r="K332" i="1"/>
  <c r="L331" i="1"/>
  <c r="K331" i="1"/>
  <c r="L330" i="1"/>
  <c r="K330" i="1"/>
  <c r="L329" i="1"/>
  <c r="K329" i="1"/>
  <c r="L328" i="1"/>
  <c r="K328" i="1"/>
  <c r="L327" i="1"/>
  <c r="K327" i="1"/>
  <c r="L326" i="1"/>
  <c r="K326" i="1"/>
  <c r="L325" i="1"/>
  <c r="K325" i="1"/>
  <c r="L324" i="1"/>
  <c r="K324" i="1"/>
  <c r="L323" i="1"/>
  <c r="K323" i="1"/>
  <c r="L322" i="1"/>
  <c r="K322" i="1"/>
  <c r="L321" i="1"/>
  <c r="K321" i="1"/>
  <c r="L320" i="1"/>
  <c r="K320" i="1"/>
  <c r="L319" i="1"/>
  <c r="K319" i="1"/>
  <c r="L318" i="1"/>
  <c r="K318" i="1"/>
  <c r="L317" i="1"/>
  <c r="K317" i="1"/>
  <c r="L316" i="1"/>
  <c r="K316" i="1"/>
  <c r="L315" i="1"/>
  <c r="K315" i="1"/>
  <c r="L314" i="1"/>
  <c r="K314" i="1"/>
  <c r="L313" i="1"/>
  <c r="K313" i="1"/>
  <c r="L312" i="1"/>
  <c r="K312" i="1"/>
  <c r="L311" i="1"/>
  <c r="K311" i="1"/>
  <c r="L308" i="1"/>
  <c r="K308" i="1"/>
  <c r="L307" i="1"/>
  <c r="K307" i="1"/>
  <c r="L306" i="1"/>
  <c r="K306" i="1"/>
  <c r="L304" i="1"/>
  <c r="K304" i="1"/>
  <c r="L303" i="1"/>
  <c r="K303" i="1"/>
  <c r="L302" i="1"/>
  <c r="K302" i="1"/>
  <c r="L301" i="1"/>
  <c r="K301" i="1"/>
  <c r="L300" i="1"/>
  <c r="K300" i="1"/>
  <c r="L299" i="1"/>
  <c r="K299" i="1"/>
  <c r="L298" i="1"/>
  <c r="K298" i="1"/>
  <c r="L297" i="1"/>
  <c r="K297" i="1"/>
  <c r="L296" i="1"/>
  <c r="K296" i="1"/>
  <c r="L295" i="1"/>
  <c r="K295" i="1"/>
  <c r="L294" i="1"/>
  <c r="K294" i="1"/>
  <c r="L293" i="1"/>
  <c r="K293" i="1"/>
  <c r="L292" i="1"/>
  <c r="K292" i="1"/>
  <c r="L291" i="1"/>
  <c r="K291" i="1"/>
  <c r="L290" i="1"/>
  <c r="K290" i="1"/>
  <c r="L289" i="1"/>
  <c r="K289" i="1"/>
  <c r="L288" i="1"/>
  <c r="K288" i="1"/>
  <c r="L287" i="1"/>
  <c r="K287" i="1"/>
  <c r="L286" i="1"/>
  <c r="K286" i="1"/>
  <c r="L285" i="1"/>
  <c r="K285" i="1"/>
  <c r="L284" i="1"/>
  <c r="K284" i="1"/>
  <c r="L283" i="1"/>
  <c r="K283" i="1"/>
  <c r="L282" i="1"/>
  <c r="K282" i="1"/>
  <c r="L281" i="1"/>
  <c r="K281" i="1"/>
  <c r="L279" i="1"/>
  <c r="K279" i="1"/>
  <c r="L278" i="1"/>
  <c r="K278" i="1"/>
  <c r="L277" i="1"/>
  <c r="K277" i="1"/>
  <c r="L276" i="1"/>
  <c r="K276" i="1"/>
  <c r="L275" i="1"/>
  <c r="K275" i="1"/>
  <c r="L274" i="1"/>
  <c r="K274" i="1"/>
  <c r="L273" i="1"/>
  <c r="K273" i="1"/>
  <c r="L272" i="1"/>
  <c r="K272" i="1"/>
  <c r="L271" i="1"/>
  <c r="K271" i="1"/>
  <c r="L270" i="1"/>
  <c r="K270" i="1"/>
  <c r="L269" i="1"/>
  <c r="K269" i="1"/>
  <c r="L268" i="1"/>
  <c r="K268" i="1"/>
  <c r="L267" i="1"/>
  <c r="K267" i="1"/>
  <c r="L266" i="1"/>
  <c r="K266" i="1"/>
  <c r="L265" i="1"/>
  <c r="K265" i="1"/>
  <c r="L264" i="1"/>
  <c r="K264" i="1"/>
  <c r="L263" i="1"/>
  <c r="K263" i="1"/>
  <c r="L262" i="1"/>
  <c r="K262" i="1"/>
  <c r="L261" i="1"/>
  <c r="K261" i="1"/>
  <c r="L260" i="1"/>
  <c r="K260" i="1"/>
  <c r="L259" i="1"/>
  <c r="K259" i="1"/>
  <c r="L258" i="1"/>
  <c r="K258" i="1"/>
  <c r="L257" i="1"/>
  <c r="K257" i="1"/>
  <c r="L256" i="1"/>
  <c r="K256" i="1"/>
  <c r="L255" i="1"/>
  <c r="K255" i="1"/>
  <c r="L254" i="1"/>
  <c r="K254" i="1"/>
  <c r="L253" i="1"/>
  <c r="K253" i="1"/>
  <c r="L252" i="1"/>
  <c r="K252" i="1"/>
  <c r="L251" i="1"/>
  <c r="K251" i="1"/>
  <c r="L250" i="1"/>
  <c r="K250" i="1"/>
  <c r="L249" i="1"/>
  <c r="K249" i="1"/>
  <c r="L248" i="1"/>
  <c r="K248" i="1"/>
  <c r="L247" i="1"/>
  <c r="K247" i="1"/>
  <c r="L246" i="1"/>
  <c r="K246" i="1"/>
  <c r="L245" i="1"/>
  <c r="K245" i="1"/>
  <c r="L244" i="1"/>
  <c r="K244" i="1"/>
  <c r="L243" i="1"/>
  <c r="K243" i="1"/>
  <c r="L242" i="1"/>
  <c r="K242" i="1"/>
  <c r="L241" i="1"/>
  <c r="K241" i="1"/>
  <c r="L240" i="1"/>
  <c r="K240" i="1"/>
  <c r="L239" i="1"/>
  <c r="K239" i="1"/>
  <c r="L238" i="1"/>
  <c r="K238" i="1"/>
  <c r="K3" i="1"/>
  <c r="L3" i="1"/>
  <c r="K4" i="1"/>
  <c r="L4" i="1"/>
  <c r="K5" i="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K180" i="1"/>
  <c r="L180" i="1"/>
  <c r="K181" i="1"/>
  <c r="L181" i="1"/>
  <c r="K182" i="1"/>
  <c r="L182" i="1"/>
  <c r="K183" i="1"/>
  <c r="L183" i="1"/>
  <c r="K184" i="1"/>
  <c r="L184" i="1"/>
  <c r="K185" i="1"/>
  <c r="L185" i="1"/>
  <c r="K186" i="1"/>
  <c r="L186" i="1"/>
  <c r="K187" i="1"/>
  <c r="L187" i="1"/>
  <c r="K188" i="1"/>
  <c r="L188" i="1"/>
  <c r="K189" i="1"/>
  <c r="L189" i="1"/>
  <c r="K190" i="1"/>
  <c r="L190" i="1"/>
  <c r="K191" i="1"/>
  <c r="L191" i="1"/>
  <c r="K192" i="1"/>
  <c r="L192" i="1"/>
  <c r="K193" i="1"/>
  <c r="L193" i="1"/>
  <c r="K194" i="1"/>
  <c r="L194" i="1"/>
  <c r="K195" i="1"/>
  <c r="L195" i="1"/>
  <c r="K196" i="1"/>
  <c r="L196" i="1"/>
  <c r="K197" i="1"/>
  <c r="L197" i="1"/>
  <c r="K198" i="1"/>
  <c r="L198" i="1"/>
  <c r="K199" i="1"/>
  <c r="L199" i="1"/>
  <c r="K200" i="1"/>
  <c r="L200" i="1"/>
  <c r="K201" i="1"/>
  <c r="L201" i="1"/>
  <c r="K202" i="1"/>
  <c r="L202" i="1"/>
  <c r="K203" i="1"/>
  <c r="L203" i="1"/>
  <c r="K204" i="1"/>
  <c r="L204" i="1"/>
  <c r="K205" i="1"/>
  <c r="L205" i="1"/>
  <c r="K206" i="1"/>
  <c r="L206" i="1"/>
  <c r="K207" i="1"/>
  <c r="L207" i="1"/>
  <c r="K208" i="1"/>
  <c r="L208" i="1"/>
  <c r="K209" i="1"/>
  <c r="L209" i="1"/>
  <c r="K210" i="1"/>
  <c r="L210" i="1"/>
  <c r="K211" i="1"/>
  <c r="L211" i="1"/>
  <c r="K212" i="1"/>
  <c r="L212" i="1"/>
  <c r="K213" i="1"/>
  <c r="L213" i="1"/>
  <c r="K214" i="1"/>
  <c r="L214" i="1"/>
  <c r="K215" i="1"/>
  <c r="L215" i="1"/>
  <c r="K216" i="1"/>
  <c r="L216" i="1"/>
  <c r="K217" i="1"/>
  <c r="L217" i="1"/>
  <c r="K218" i="1"/>
  <c r="L218" i="1"/>
  <c r="K219" i="1"/>
  <c r="L219" i="1"/>
  <c r="K220" i="1"/>
  <c r="L220" i="1"/>
  <c r="K221" i="1"/>
  <c r="L221" i="1"/>
  <c r="K222" i="1"/>
  <c r="L222" i="1"/>
  <c r="K223" i="1"/>
  <c r="L223" i="1"/>
  <c r="K224" i="1"/>
  <c r="L224" i="1"/>
  <c r="K225" i="1"/>
  <c r="L225" i="1"/>
  <c r="K226" i="1"/>
  <c r="L226" i="1"/>
  <c r="K227" i="1"/>
  <c r="L227" i="1"/>
  <c r="K228" i="1"/>
  <c r="L228" i="1"/>
  <c r="K229" i="1"/>
  <c r="L229" i="1"/>
  <c r="K230" i="1"/>
  <c r="L230" i="1"/>
  <c r="K231" i="1"/>
  <c r="L231" i="1"/>
  <c r="K232" i="1"/>
  <c r="L232" i="1"/>
  <c r="K233" i="1"/>
  <c r="L233" i="1"/>
  <c r="K234" i="1"/>
  <c r="L234" i="1"/>
  <c r="K235" i="1"/>
  <c r="L235" i="1"/>
  <c r="K236" i="1"/>
  <c r="L236" i="1"/>
  <c r="K237" i="1"/>
  <c r="L237" i="1"/>
  <c r="L2" i="1"/>
  <c r="K2" i="1"/>
  <c r="C146" i="1"/>
  <c r="F213" i="1"/>
  <c r="G213" i="1" s="1"/>
  <c r="C213" i="1"/>
  <c r="F212" i="1"/>
  <c r="G212" i="1" s="1"/>
  <c r="C212" i="1"/>
  <c r="F211" i="1"/>
  <c r="G211" i="1" s="1"/>
  <c r="F149" i="1"/>
  <c r="G149" i="1" s="1"/>
  <c r="C149" i="1"/>
  <c r="B149" i="1"/>
  <c r="F148" i="1"/>
  <c r="G148" i="1" s="1"/>
  <c r="C148" i="1"/>
  <c r="B148" i="1"/>
  <c r="F147" i="1"/>
  <c r="G147" i="1" s="1"/>
  <c r="F146" i="1"/>
  <c r="G146" i="1" s="1"/>
  <c r="B146" i="1"/>
  <c r="F145" i="1"/>
  <c r="G145" i="1" s="1"/>
  <c r="C145" i="1"/>
  <c r="B145" i="1"/>
  <c r="F144" i="1"/>
  <c r="G144" i="1" s="1"/>
  <c r="F143" i="1"/>
  <c r="G143" i="1" s="1"/>
  <c r="C143" i="1"/>
  <c r="B143" i="1"/>
  <c r="F142" i="1"/>
  <c r="G142" i="1" s="1"/>
  <c r="C142" i="1"/>
  <c r="B142" i="1"/>
  <c r="F141" i="1"/>
  <c r="G141" i="1" s="1"/>
  <c r="F83" i="1"/>
  <c r="G83" i="1" s="1"/>
  <c r="C83" i="1"/>
  <c r="F82" i="1"/>
  <c r="G82" i="1" s="1"/>
  <c r="C82" i="1"/>
  <c r="F81" i="1"/>
  <c r="G81" i="1" s="1"/>
  <c r="C101" i="1"/>
  <c r="C100" i="1"/>
  <c r="C68" i="1"/>
  <c r="C67" i="1"/>
  <c r="F666" i="1"/>
  <c r="G666" i="1" s="1"/>
  <c r="F665" i="1"/>
  <c r="G665" i="1" s="1"/>
  <c r="F128" i="1"/>
  <c r="G128" i="1" s="1"/>
  <c r="C128" i="1"/>
  <c r="B128" i="1"/>
  <c r="F127" i="1"/>
  <c r="G127" i="1" s="1"/>
  <c r="C127" i="1"/>
  <c r="B127" i="1"/>
  <c r="F126" i="1"/>
  <c r="G126" i="1" s="1"/>
  <c r="F125" i="1"/>
  <c r="G125" i="1" s="1"/>
  <c r="C125" i="1"/>
  <c r="B125" i="1"/>
  <c r="F124" i="1"/>
  <c r="G124" i="1" s="1"/>
  <c r="C124" i="1"/>
  <c r="B124" i="1"/>
  <c r="F123" i="1"/>
  <c r="G123" i="1" s="1"/>
  <c r="F583" i="1"/>
  <c r="G583" i="1" s="1"/>
  <c r="F237" i="1"/>
  <c r="G237" i="1" s="1"/>
  <c r="F236" i="1"/>
  <c r="G236" i="1" s="1"/>
  <c r="F235" i="1"/>
  <c r="G235" i="1" s="1"/>
  <c r="F234" i="1"/>
  <c r="G234" i="1" s="1"/>
  <c r="C234" i="1"/>
  <c r="B234" i="1"/>
  <c r="F233" i="1"/>
  <c r="G233" i="1" s="1"/>
  <c r="C233" i="1"/>
  <c r="B233" i="1"/>
  <c r="F232" i="1"/>
  <c r="G232" i="1" s="1"/>
  <c r="F694" i="1"/>
  <c r="G694" i="1" s="1"/>
  <c r="F693" i="1"/>
  <c r="G693" i="1" s="1"/>
  <c r="F692" i="1"/>
  <c r="G692" i="1" s="1"/>
  <c r="F280" i="1"/>
  <c r="G280" i="1" s="1"/>
  <c r="F279" i="1"/>
  <c r="G279" i="1" s="1"/>
  <c r="F278" i="1"/>
  <c r="G278" i="1" s="1"/>
  <c r="F277" i="1"/>
  <c r="G277" i="1" s="1"/>
  <c r="F270" i="1"/>
  <c r="G270" i="1" s="1"/>
  <c r="F269" i="1"/>
  <c r="G269" i="1" s="1"/>
  <c r="F268" i="1"/>
  <c r="G268" i="1" s="1"/>
  <c r="F267" i="1"/>
  <c r="G267" i="1" s="1"/>
  <c r="F266" i="1"/>
  <c r="G266" i="1" s="1"/>
  <c r="F265" i="1"/>
  <c r="G265" i="1" s="1"/>
  <c r="F252" i="1"/>
  <c r="G252" i="1" s="1"/>
  <c r="F251" i="1"/>
  <c r="G251" i="1" s="1"/>
  <c r="F250" i="1"/>
  <c r="G250" i="1" s="1"/>
  <c r="F374" i="1"/>
  <c r="G374" i="1" s="1"/>
  <c r="F373" i="1"/>
  <c r="G373" i="1" s="1"/>
  <c r="F372" i="1"/>
  <c r="G372" i="1" s="1"/>
  <c r="F22" i="1"/>
  <c r="G22" i="1" s="1"/>
  <c r="C22" i="1"/>
  <c r="F21" i="1"/>
  <c r="G21" i="1" s="1"/>
  <c r="C21" i="1"/>
  <c r="F20" i="1"/>
  <c r="G20" i="1" s="1"/>
  <c r="F16" i="1"/>
  <c r="G16" i="1" s="1"/>
  <c r="F15" i="1"/>
  <c r="G15" i="1" s="1"/>
  <c r="F14" i="1"/>
  <c r="G14" i="1" s="1"/>
  <c r="C16" i="1"/>
  <c r="C15" i="1"/>
  <c r="F475" i="1"/>
  <c r="G475" i="1" s="1"/>
  <c r="F474" i="1"/>
  <c r="G474" i="1" s="1"/>
  <c r="F473" i="1"/>
  <c r="G473" i="1" s="1"/>
  <c r="C475" i="1"/>
  <c r="C474" i="1"/>
  <c r="F702" i="1"/>
  <c r="G702" i="1" s="1"/>
  <c r="F691" i="1"/>
  <c r="G691" i="1" s="1"/>
  <c r="F703" i="1"/>
  <c r="G703" i="1" s="1"/>
  <c r="F706" i="1"/>
  <c r="G706" i="1" s="1"/>
  <c r="F705" i="1"/>
  <c r="G705" i="1" s="1"/>
  <c r="F704" i="1"/>
  <c r="G704" i="1" s="1"/>
  <c r="F697" i="1"/>
  <c r="G697" i="1" s="1"/>
  <c r="F696" i="1"/>
  <c r="G696" i="1" s="1"/>
  <c r="F695" i="1"/>
  <c r="G695" i="1" s="1"/>
  <c r="F690" i="1"/>
  <c r="G690" i="1" s="1"/>
  <c r="F689" i="1"/>
  <c r="G689" i="1" s="1"/>
  <c r="F688" i="1"/>
  <c r="G688" i="1" s="1"/>
  <c r="F687" i="1"/>
  <c r="G687" i="1" s="1"/>
  <c r="F686" i="1"/>
  <c r="G686" i="1" s="1"/>
  <c r="F685" i="1"/>
  <c r="G685" i="1" s="1"/>
  <c r="F727" i="1"/>
  <c r="G727" i="1" s="1"/>
  <c r="F726" i="1"/>
  <c r="G726" i="1" s="1"/>
  <c r="F725" i="1"/>
  <c r="G725" i="1" s="1"/>
  <c r="F724" i="1"/>
  <c r="G724" i="1" s="1"/>
  <c r="F723" i="1"/>
  <c r="G723" i="1" s="1"/>
  <c r="F722" i="1"/>
  <c r="G722" i="1" s="1"/>
  <c r="F721" i="1"/>
  <c r="G721" i="1" s="1"/>
  <c r="F720" i="1"/>
  <c r="G720" i="1" s="1"/>
  <c r="F719" i="1"/>
  <c r="G719" i="1" s="1"/>
  <c r="F680" i="1"/>
  <c r="G680" i="1" s="1"/>
  <c r="F679" i="1"/>
  <c r="G679" i="1" s="1"/>
  <c r="F678" i="1"/>
  <c r="G678" i="1" s="1"/>
  <c r="F677" i="1"/>
  <c r="G677" i="1" s="1"/>
  <c r="F676" i="1"/>
  <c r="G676" i="1" s="1"/>
  <c r="F675" i="1"/>
  <c r="G675" i="1" s="1"/>
  <c r="F555" i="1"/>
  <c r="G555" i="1" s="1"/>
  <c r="F554" i="1"/>
  <c r="G554" i="1" s="1"/>
  <c r="F553" i="1"/>
  <c r="G553" i="1" s="1"/>
  <c r="F551" i="1"/>
  <c r="G551" i="1" s="1"/>
  <c r="F552" i="1"/>
  <c r="G552" i="1" s="1"/>
  <c r="F472" i="1"/>
  <c r="G472" i="1" s="1"/>
  <c r="F468" i="1"/>
  <c r="G468" i="1" s="1"/>
  <c r="F449" i="1"/>
  <c r="G449" i="1" s="1"/>
  <c r="F430" i="1"/>
  <c r="G430" i="1" s="1"/>
  <c r="F429" i="1"/>
  <c r="G429" i="1" s="1"/>
  <c r="F428" i="1"/>
  <c r="G428" i="1" s="1"/>
  <c r="F442" i="1"/>
  <c r="G442" i="1" s="1"/>
  <c r="F441" i="1"/>
  <c r="G441" i="1" s="1"/>
  <c r="F440" i="1"/>
  <c r="G440" i="1" s="1"/>
  <c r="F481" i="1"/>
  <c r="G481" i="1" s="1"/>
  <c r="F480" i="1"/>
  <c r="G480" i="1" s="1"/>
  <c r="F479" i="1"/>
  <c r="G479" i="1" s="1"/>
  <c r="F452" i="1"/>
  <c r="G452" i="1" s="1"/>
  <c r="F451" i="1"/>
  <c r="G451" i="1" s="1"/>
  <c r="F450" i="1"/>
  <c r="G450" i="1" s="1"/>
  <c r="F448" i="1"/>
  <c r="G448" i="1" s="1"/>
  <c r="F447" i="1"/>
  <c r="G447" i="1" s="1"/>
  <c r="F446" i="1"/>
  <c r="G446" i="1" s="1"/>
  <c r="F464" i="1"/>
  <c r="G464" i="1" s="1"/>
  <c r="F463" i="1"/>
  <c r="G463" i="1" s="1"/>
  <c r="F462" i="1"/>
  <c r="G462" i="1" s="1"/>
  <c r="F461" i="1"/>
  <c r="G461" i="1" s="1"/>
  <c r="F460" i="1"/>
  <c r="G460" i="1" s="1"/>
  <c r="F459" i="1"/>
  <c r="G459" i="1" s="1"/>
  <c r="F458" i="1"/>
  <c r="G458" i="1" s="1"/>
  <c r="F457" i="1"/>
  <c r="G457" i="1" s="1"/>
  <c r="F456" i="1"/>
  <c r="G456" i="1" s="1"/>
  <c r="F471" i="1"/>
  <c r="G471" i="1" s="1"/>
  <c r="F470" i="1"/>
  <c r="G470" i="1" s="1"/>
  <c r="F469" i="1"/>
  <c r="G469" i="1" s="1"/>
  <c r="F478" i="1"/>
  <c r="G478" i="1" s="1"/>
  <c r="F477" i="1"/>
  <c r="G477" i="1" s="1"/>
  <c r="F476" i="1"/>
  <c r="G476" i="1" s="1"/>
  <c r="F550" i="1"/>
  <c r="G550" i="1" s="1"/>
  <c r="F549" i="1"/>
  <c r="G549" i="1" s="1"/>
  <c r="F548" i="1"/>
  <c r="G548" i="1" s="1"/>
  <c r="F547" i="1"/>
  <c r="G547" i="1" s="1"/>
  <c r="F546" i="1"/>
  <c r="G546" i="1" s="1"/>
  <c r="F545" i="1"/>
  <c r="G545" i="1" s="1"/>
  <c r="F544" i="1"/>
  <c r="G544" i="1" s="1"/>
  <c r="F543" i="1"/>
  <c r="G543" i="1" s="1"/>
  <c r="F542" i="1"/>
  <c r="G542" i="1" s="1"/>
  <c r="F541" i="1"/>
  <c r="G541" i="1" s="1"/>
  <c r="F540" i="1"/>
  <c r="G540" i="1" s="1"/>
  <c r="F539" i="1"/>
  <c r="G539" i="1" s="1"/>
  <c r="F538" i="1"/>
  <c r="G538" i="1" s="1"/>
  <c r="F537" i="1"/>
  <c r="G537" i="1" s="1"/>
  <c r="F536" i="1"/>
  <c r="G536" i="1" s="1"/>
  <c r="F535" i="1"/>
  <c r="G535" i="1" s="1"/>
  <c r="F534" i="1"/>
  <c r="G534" i="1" s="1"/>
  <c r="F533" i="1"/>
  <c r="G533" i="1" s="1"/>
  <c r="F532" i="1"/>
  <c r="G532" i="1" s="1"/>
  <c r="F531" i="1"/>
  <c r="G531" i="1" s="1"/>
  <c r="F530" i="1"/>
  <c r="G530" i="1" s="1"/>
  <c r="F529" i="1"/>
  <c r="G529" i="1" s="1"/>
  <c r="F528" i="1"/>
  <c r="G528" i="1" s="1"/>
  <c r="F527" i="1"/>
  <c r="G527" i="1" s="1"/>
  <c r="F520" i="1"/>
  <c r="G520" i="1" s="1"/>
  <c r="F519" i="1"/>
  <c r="G519" i="1" s="1"/>
  <c r="F518" i="1"/>
  <c r="G518" i="1" s="1"/>
  <c r="F517" i="1"/>
  <c r="G517" i="1" s="1"/>
  <c r="F516" i="1"/>
  <c r="G516" i="1" s="1"/>
  <c r="F515" i="1"/>
  <c r="G515" i="1" s="1"/>
  <c r="F508" i="1"/>
  <c r="G508" i="1" s="1"/>
  <c r="F507" i="1"/>
  <c r="G507" i="1" s="1"/>
  <c r="F506" i="1"/>
  <c r="G506" i="1" s="1"/>
  <c r="F490" i="1"/>
  <c r="G490" i="1" s="1"/>
  <c r="F489" i="1"/>
  <c r="G489" i="1" s="1"/>
  <c r="F488" i="1"/>
  <c r="G488" i="1" s="1"/>
  <c r="F487" i="1"/>
  <c r="G487" i="1" s="1"/>
  <c r="F486" i="1"/>
  <c r="G486" i="1" s="1"/>
  <c r="F485" i="1"/>
  <c r="G485" i="1" s="1"/>
  <c r="F642" i="1"/>
  <c r="G642" i="1" s="1"/>
  <c r="F641" i="1"/>
  <c r="G641" i="1" s="1"/>
  <c r="F640" i="1"/>
  <c r="G640" i="1" s="1"/>
  <c r="F639" i="1"/>
  <c r="G639" i="1" s="1"/>
  <c r="F638" i="1"/>
  <c r="G638" i="1" s="1"/>
  <c r="F637" i="1"/>
  <c r="G637" i="1" s="1"/>
  <c r="F636" i="1"/>
  <c r="G636" i="1" s="1"/>
  <c r="F635" i="1"/>
  <c r="G635" i="1" s="1"/>
  <c r="F634" i="1"/>
  <c r="G634" i="1" s="1"/>
  <c r="F633" i="1"/>
  <c r="G633" i="1" s="1"/>
  <c r="F632" i="1"/>
  <c r="G632" i="1" s="1"/>
  <c r="F631" i="1"/>
  <c r="G631" i="1" s="1"/>
  <c r="F630" i="1"/>
  <c r="G630" i="1" s="1"/>
  <c r="F629" i="1"/>
  <c r="G629" i="1" s="1"/>
  <c r="F628" i="1"/>
  <c r="G628" i="1" s="1"/>
  <c r="F627" i="1"/>
  <c r="G627" i="1" s="1"/>
  <c r="F626" i="1"/>
  <c r="G626" i="1" s="1"/>
  <c r="F625" i="1"/>
  <c r="G625" i="1" s="1"/>
  <c r="F612" i="1"/>
  <c r="G612" i="1" s="1"/>
  <c r="F611" i="1"/>
  <c r="G611" i="1" s="1"/>
  <c r="F610" i="1"/>
  <c r="G610" i="1" s="1"/>
  <c r="F624" i="1"/>
  <c r="G624" i="1" s="1"/>
  <c r="F623" i="1"/>
  <c r="G623" i="1" s="1"/>
  <c r="F622" i="1"/>
  <c r="G622" i="1" s="1"/>
  <c r="F621" i="1"/>
  <c r="G621" i="1" s="1"/>
  <c r="F620" i="1"/>
  <c r="G620" i="1" s="1"/>
  <c r="F619" i="1"/>
  <c r="G619" i="1" s="1"/>
  <c r="F618" i="1"/>
  <c r="G618" i="1" s="1"/>
  <c r="F617" i="1"/>
  <c r="G617" i="1" s="1"/>
  <c r="F616" i="1"/>
  <c r="G616" i="1" s="1"/>
  <c r="F615" i="1"/>
  <c r="G615" i="1" s="1"/>
  <c r="F614" i="1"/>
  <c r="G614" i="1" s="1"/>
  <c r="F613" i="1"/>
  <c r="G613" i="1" s="1"/>
  <c r="F606" i="1"/>
  <c r="G606" i="1" s="1"/>
  <c r="F605" i="1"/>
  <c r="G605" i="1" s="1"/>
  <c r="F604" i="1"/>
  <c r="G604" i="1" s="1"/>
  <c r="F593" i="1"/>
  <c r="G593" i="1" s="1"/>
  <c r="F592" i="1"/>
  <c r="G592" i="1" s="1"/>
  <c r="F591" i="1"/>
  <c r="G591" i="1" s="1"/>
  <c r="F594" i="1"/>
  <c r="G594" i="1" s="1"/>
  <c r="F590" i="1"/>
  <c r="G590" i="1" s="1"/>
  <c r="F589" i="1"/>
  <c r="G589" i="1" s="1"/>
  <c r="F588" i="1"/>
  <c r="G588" i="1" s="1"/>
  <c r="F603" i="1"/>
  <c r="G603" i="1" s="1"/>
  <c r="F602" i="1"/>
  <c r="G602" i="1" s="1"/>
  <c r="F601" i="1"/>
  <c r="G601" i="1" s="1"/>
  <c r="C706" i="1"/>
  <c r="C705" i="1"/>
  <c r="F186" i="1"/>
  <c r="G186" i="1" s="1"/>
  <c r="F185" i="1"/>
  <c r="G185" i="1" s="1"/>
  <c r="F184" i="1"/>
  <c r="G184" i="1" s="1"/>
  <c r="F183" i="1"/>
  <c r="G183" i="1" s="1"/>
  <c r="F182" i="1"/>
  <c r="G182" i="1" s="1"/>
  <c r="F181" i="1"/>
  <c r="G181" i="1" s="1"/>
  <c r="F180" i="1"/>
  <c r="G180" i="1" s="1"/>
  <c r="F179" i="1"/>
  <c r="G179" i="1" s="1"/>
  <c r="F178" i="1"/>
  <c r="G178" i="1" s="1"/>
  <c r="C237" i="1"/>
  <c r="C236" i="1"/>
  <c r="C186" i="1"/>
  <c r="C185" i="1"/>
  <c r="C183" i="1"/>
  <c r="C182" i="1"/>
  <c r="C180" i="1"/>
  <c r="C179" i="1"/>
  <c r="C177" i="1"/>
  <c r="C176" i="1"/>
  <c r="C152" i="1"/>
  <c r="C151" i="1"/>
  <c r="C110" i="1"/>
  <c r="C109" i="1"/>
  <c r="C113" i="1"/>
  <c r="C112" i="1"/>
  <c r="C116" i="1"/>
  <c r="C115" i="1"/>
  <c r="C131" i="1"/>
  <c r="C130" i="1"/>
  <c r="C137" i="1"/>
  <c r="C136" i="1"/>
  <c r="F137" i="1"/>
  <c r="G137" i="1" s="1"/>
  <c r="F136" i="1"/>
  <c r="G136" i="1" s="1"/>
  <c r="F135" i="1"/>
  <c r="G135" i="1" s="1"/>
  <c r="F129" i="1"/>
  <c r="G129" i="1" s="1"/>
  <c r="F130" i="1"/>
  <c r="G130" i="1" s="1"/>
  <c r="F131" i="1"/>
  <c r="G131" i="1" s="1"/>
  <c r="F152" i="1"/>
  <c r="G152" i="1" s="1"/>
  <c r="B152" i="1"/>
  <c r="F151" i="1"/>
  <c r="G151" i="1" s="1"/>
  <c r="B151" i="1"/>
  <c r="F150" i="1"/>
  <c r="G150" i="1" s="1"/>
  <c r="F116" i="1"/>
  <c r="G116" i="1" s="1"/>
  <c r="F115" i="1"/>
  <c r="G115" i="1" s="1"/>
  <c r="F114" i="1"/>
  <c r="G114" i="1" s="1"/>
  <c r="F113" i="1"/>
  <c r="G113" i="1" s="1"/>
  <c r="F112" i="1"/>
  <c r="G112" i="1" s="1"/>
  <c r="F111" i="1"/>
  <c r="G111" i="1" s="1"/>
  <c r="F110" i="1"/>
  <c r="G110" i="1" s="1"/>
  <c r="F109" i="1"/>
  <c r="G109" i="1" s="1"/>
  <c r="F108" i="1"/>
  <c r="G108" i="1" s="1"/>
  <c r="F177" i="1"/>
  <c r="G177" i="1" s="1"/>
  <c r="F176" i="1"/>
  <c r="G176" i="1" s="1"/>
  <c r="F175" i="1"/>
  <c r="G175" i="1" s="1"/>
  <c r="B237" i="1"/>
  <c r="B236" i="1"/>
  <c r="B186" i="1"/>
  <c r="B185" i="1"/>
  <c r="B183" i="1"/>
  <c r="B182" i="1"/>
  <c r="B180" i="1"/>
  <c r="B179" i="1"/>
  <c r="B177" i="1"/>
  <c r="B176" i="1"/>
  <c r="B110" i="1"/>
  <c r="B109" i="1"/>
  <c r="B131" i="1"/>
  <c r="B130" i="1"/>
  <c r="F493" i="1"/>
  <c r="G493" i="1" s="1"/>
  <c r="C493" i="1"/>
  <c r="F492" i="1"/>
  <c r="G492" i="1" s="1"/>
  <c r="C492" i="1"/>
  <c r="F491" i="1"/>
  <c r="G491" i="1" s="1"/>
  <c r="F467" i="1"/>
  <c r="G467" i="1" s="1"/>
  <c r="C467" i="1"/>
  <c r="F466" i="1"/>
  <c r="G466" i="1" s="1"/>
  <c r="C466" i="1"/>
  <c r="F465" i="1"/>
  <c r="G465" i="1" s="1"/>
  <c r="F455" i="1"/>
  <c r="G455" i="1" s="1"/>
  <c r="F454" i="1"/>
  <c r="G454" i="1" s="1"/>
  <c r="F453" i="1"/>
  <c r="G453" i="1" s="1"/>
  <c r="C455" i="1"/>
  <c r="C454" i="1"/>
  <c r="C550" i="1"/>
  <c r="C549" i="1"/>
  <c r="F609" i="1"/>
  <c r="G609" i="1" s="1"/>
  <c r="F608" i="1"/>
  <c r="G608" i="1" s="1"/>
  <c r="C621" i="1"/>
  <c r="C620" i="1"/>
  <c r="C592" i="1"/>
  <c r="C593" i="1"/>
  <c r="B113" i="1"/>
  <c r="B112" i="1"/>
  <c r="B137" i="1"/>
  <c r="B136" i="1"/>
  <c r="B116" i="1"/>
  <c r="B115" i="1"/>
  <c r="C46" i="1"/>
  <c r="C45" i="1"/>
  <c r="C40" i="1"/>
  <c r="C39" i="1"/>
  <c r="C43" i="1"/>
  <c r="C42" i="1"/>
  <c r="F586" i="1"/>
  <c r="G586" i="1" s="1"/>
  <c r="F585" i="1"/>
  <c r="G585" i="1" s="1"/>
  <c r="F584" i="1"/>
  <c r="G584" i="1" s="1"/>
  <c r="F587" i="1"/>
  <c r="G587" i="1" s="1"/>
  <c r="F600" i="1"/>
  <c r="G600" i="1" s="1"/>
  <c r="F599" i="1"/>
  <c r="G599" i="1" s="1"/>
  <c r="F598" i="1"/>
  <c r="G598" i="1" s="1"/>
  <c r="F359" i="1"/>
  <c r="G359" i="1" s="1"/>
  <c r="F358" i="1"/>
  <c r="G358" i="1" s="1"/>
  <c r="F357" i="1"/>
  <c r="G357" i="1" s="1"/>
  <c r="C690" i="1"/>
  <c r="C689" i="1"/>
  <c r="C687" i="1"/>
  <c r="C686" i="1"/>
  <c r="F377" i="1"/>
  <c r="G377" i="1" s="1"/>
  <c r="F376" i="1"/>
  <c r="G376" i="1" s="1"/>
  <c r="F375" i="1"/>
  <c r="G375" i="1" s="1"/>
  <c r="F415" i="1"/>
  <c r="G415" i="1" s="1"/>
  <c r="F414" i="1"/>
  <c r="G414" i="1" s="1"/>
  <c r="F413" i="1"/>
  <c r="G413" i="1" s="1"/>
  <c r="G305" i="1"/>
  <c r="G338" i="1"/>
  <c r="F283" i="1"/>
  <c r="G283" i="1" s="1"/>
  <c r="F282" i="1"/>
  <c r="G282" i="1" s="1"/>
  <c r="F281" i="1"/>
  <c r="G281" i="1" s="1"/>
  <c r="F332" i="1"/>
  <c r="G332" i="1" s="1"/>
  <c r="F331" i="1"/>
  <c r="G331" i="1" s="1"/>
  <c r="F330" i="1"/>
  <c r="G330" i="1" s="1"/>
  <c r="F326" i="1"/>
  <c r="G326" i="1" s="1"/>
  <c r="F325" i="1"/>
  <c r="G325" i="1" s="1"/>
  <c r="F324" i="1"/>
  <c r="G324" i="1" s="1"/>
  <c r="F314" i="1"/>
  <c r="G314" i="1" s="1"/>
  <c r="C314" i="1"/>
  <c r="F313" i="1"/>
  <c r="G313" i="1" s="1"/>
  <c r="C313" i="1"/>
  <c r="F312" i="1"/>
  <c r="G312" i="1" s="1"/>
  <c r="C292" i="1"/>
  <c r="C291" i="1"/>
  <c r="C409" i="1"/>
  <c r="C408" i="1"/>
  <c r="C402" i="1"/>
  <c r="C401" i="1"/>
  <c r="C405" i="1"/>
  <c r="C404" i="1"/>
  <c r="C484" i="1"/>
  <c r="C483" i="1"/>
  <c r="F484" i="1"/>
  <c r="G484" i="1" s="1"/>
  <c r="F483" i="1"/>
  <c r="G483" i="1" s="1"/>
  <c r="F482" i="1"/>
  <c r="G482" i="1" s="1"/>
  <c r="F409" i="1"/>
  <c r="G409" i="1" s="1"/>
  <c r="F408" i="1"/>
  <c r="G408" i="1" s="1"/>
  <c r="F407" i="1"/>
  <c r="G407" i="1" s="1"/>
  <c r="F402" i="1"/>
  <c r="G402" i="1" s="1"/>
  <c r="F401" i="1"/>
  <c r="G401" i="1" s="1"/>
  <c r="F400" i="1"/>
  <c r="G400" i="1" s="1"/>
  <c r="F387" i="1"/>
  <c r="G387" i="1" s="1"/>
  <c r="F388" i="1"/>
  <c r="G388" i="1" s="1"/>
  <c r="F389" i="1"/>
  <c r="G389" i="1" s="1"/>
  <c r="F405" i="1"/>
  <c r="G405" i="1" s="1"/>
  <c r="F404" i="1"/>
  <c r="G404" i="1" s="1"/>
  <c r="F403" i="1"/>
  <c r="G403" i="1" s="1"/>
  <c r="F371" i="1"/>
  <c r="G371" i="1" s="1"/>
  <c r="C371" i="1"/>
  <c r="F370" i="1"/>
  <c r="G370" i="1" s="1"/>
  <c r="C370" i="1"/>
  <c r="F369" i="1"/>
  <c r="G369" i="1" s="1"/>
  <c r="F362" i="1"/>
  <c r="G362" i="1" s="1"/>
  <c r="F361" i="1"/>
  <c r="G361" i="1" s="1"/>
  <c r="F360" i="1"/>
  <c r="G360" i="1" s="1"/>
  <c r="F356" i="1"/>
  <c r="G356" i="1" s="1"/>
  <c r="F355" i="1"/>
  <c r="G355" i="1" s="1"/>
  <c r="F354" i="1"/>
  <c r="G354" i="1" s="1"/>
  <c r="C329" i="1"/>
  <c r="C328" i="1"/>
  <c r="C714" i="1"/>
  <c r="C713" i="1"/>
  <c r="C712" i="1"/>
  <c r="C694" i="1"/>
  <c r="C693" i="1"/>
  <c r="C697" i="1"/>
  <c r="C696" i="1"/>
  <c r="C727" i="1"/>
  <c r="C726" i="1"/>
  <c r="C724" i="1"/>
  <c r="C723" i="1"/>
  <c r="C721" i="1"/>
  <c r="C720" i="1"/>
  <c r="C680" i="1"/>
  <c r="C679" i="1"/>
  <c r="C677" i="1"/>
  <c r="C676" i="1"/>
  <c r="C642" i="1"/>
  <c r="C641" i="1"/>
  <c r="C639" i="1"/>
  <c r="C638" i="1"/>
  <c r="C636" i="1"/>
  <c r="C635" i="1"/>
  <c r="C633" i="1"/>
  <c r="C632" i="1"/>
  <c r="C630" i="1"/>
  <c r="C629" i="1"/>
  <c r="C627" i="1"/>
  <c r="C626" i="1"/>
  <c r="C612" i="1"/>
  <c r="C611" i="1"/>
  <c r="C624" i="1"/>
  <c r="C623" i="1"/>
  <c r="C618" i="1"/>
  <c r="C617" i="1"/>
  <c r="C615" i="1"/>
  <c r="C614" i="1"/>
  <c r="C606" i="1"/>
  <c r="C605" i="1"/>
  <c r="C590" i="1"/>
  <c r="C589" i="1"/>
  <c r="C603" i="1"/>
  <c r="C602" i="1"/>
  <c r="C587" i="1"/>
  <c r="C586" i="1"/>
  <c r="C600" i="1"/>
  <c r="C599" i="1"/>
  <c r="C609" i="1"/>
  <c r="C608" i="1"/>
  <c r="C377" i="1"/>
  <c r="C376" i="1"/>
  <c r="C415" i="1"/>
  <c r="C414" i="1"/>
  <c r="C490" i="1"/>
  <c r="C489" i="1"/>
  <c r="C478" i="1"/>
  <c r="C477" i="1"/>
  <c r="C464" i="1"/>
  <c r="C463" i="1"/>
  <c r="C461" i="1"/>
  <c r="C460" i="1"/>
  <c r="C535" i="1"/>
  <c r="C534" i="1"/>
  <c r="C547" i="1"/>
  <c r="C546" i="1"/>
  <c r="C532" i="1"/>
  <c r="C531" i="1"/>
  <c r="C538" i="1"/>
  <c r="C537" i="1"/>
  <c r="C481" i="1"/>
  <c r="C480" i="1"/>
  <c r="C520" i="1"/>
  <c r="C519" i="1"/>
  <c r="C471" i="1"/>
  <c r="C470" i="1"/>
  <c r="C517" i="1"/>
  <c r="C516" i="1"/>
  <c r="C508" i="1"/>
  <c r="C507" i="1"/>
  <c r="C448" i="1"/>
  <c r="C447" i="1"/>
  <c r="C544" i="1"/>
  <c r="C543" i="1"/>
  <c r="C442" i="1"/>
  <c r="C441" i="1"/>
  <c r="C452" i="1"/>
  <c r="C451" i="1"/>
  <c r="C541" i="1"/>
  <c r="C540" i="1"/>
  <c r="C505" i="1"/>
  <c r="C504" i="1"/>
  <c r="C523" i="1"/>
  <c r="C522" i="1"/>
  <c r="C359" i="1"/>
  <c r="C358" i="1"/>
  <c r="C374" i="1"/>
  <c r="C373" i="1"/>
  <c r="C362" i="1"/>
  <c r="C361" i="1"/>
  <c r="C356" i="1"/>
  <c r="C355" i="1"/>
  <c r="C326" i="1"/>
  <c r="C325" i="1"/>
  <c r="C332" i="1"/>
  <c r="C331" i="1"/>
  <c r="C283" i="1"/>
  <c r="C282" i="1"/>
  <c r="C240" i="1"/>
  <c r="C239" i="1"/>
  <c r="C252" i="1"/>
  <c r="C251" i="1"/>
  <c r="C270" i="1"/>
  <c r="C269" i="1"/>
  <c r="C279" i="1"/>
  <c r="C278" i="1"/>
  <c r="C267" i="1"/>
  <c r="C266" i="1"/>
  <c r="C430" i="1"/>
  <c r="C429" i="1"/>
  <c r="C458" i="1"/>
  <c r="C457" i="1"/>
  <c r="C529" i="1"/>
  <c r="C528" i="1"/>
  <c r="C487" i="1"/>
  <c r="C486" i="1"/>
  <c r="C231" i="1"/>
  <c r="C230" i="1"/>
  <c r="B118" i="1"/>
  <c r="B119" i="1"/>
  <c r="B121" i="1"/>
  <c r="B122" i="1"/>
  <c r="B133" i="1"/>
  <c r="B134" i="1"/>
  <c r="B139" i="1"/>
  <c r="B140" i="1"/>
  <c r="B154" i="1"/>
  <c r="B155" i="1"/>
  <c r="B157" i="1"/>
  <c r="B158" i="1"/>
  <c r="B160" i="1"/>
  <c r="B161" i="1"/>
  <c r="B164" i="1"/>
  <c r="B165" i="1"/>
  <c r="B167" i="1"/>
  <c r="B168" i="1"/>
  <c r="B170" i="1"/>
  <c r="B171" i="1"/>
  <c r="B173" i="1"/>
  <c r="B174" i="1"/>
  <c r="B197" i="1"/>
  <c r="B198" i="1"/>
  <c r="B200" i="1"/>
  <c r="B201" i="1"/>
  <c r="B203" i="1"/>
  <c r="B204" i="1"/>
  <c r="B209" i="1"/>
  <c r="B210" i="1"/>
  <c r="B215" i="1"/>
  <c r="B216" i="1"/>
  <c r="B218" i="1"/>
  <c r="B219" i="1"/>
  <c r="B221" i="1"/>
  <c r="B222" i="1"/>
  <c r="B224" i="1"/>
  <c r="B225" i="1"/>
  <c r="B227" i="1"/>
  <c r="B228" i="1"/>
  <c r="B230" i="1"/>
  <c r="B231" i="1"/>
  <c r="F656" i="1"/>
  <c r="G656" i="1" s="1"/>
  <c r="F657" i="1"/>
  <c r="G657" i="1" s="1"/>
  <c r="F658" i="1"/>
  <c r="G658" i="1" s="1"/>
  <c r="F659" i="1"/>
  <c r="G659" i="1" s="1"/>
  <c r="F660" i="1"/>
  <c r="G660" i="1" s="1"/>
  <c r="F661" i="1"/>
  <c r="G661" i="1" s="1"/>
  <c r="F662" i="1"/>
  <c r="G662" i="1" s="1"/>
  <c r="F663" i="1"/>
  <c r="G663" i="1" s="1"/>
  <c r="F664" i="1"/>
  <c r="G664" i="1" s="1"/>
  <c r="F647" i="1"/>
  <c r="G647" i="1" s="1"/>
  <c r="F648" i="1"/>
  <c r="G648" i="1" s="1"/>
  <c r="F649" i="1"/>
  <c r="G649" i="1" s="1"/>
  <c r="F650" i="1"/>
  <c r="G650" i="1" s="1"/>
  <c r="F651" i="1"/>
  <c r="G651" i="1" s="1"/>
  <c r="F652" i="1"/>
  <c r="G652" i="1" s="1"/>
  <c r="F653" i="1"/>
  <c r="G653" i="1" s="1"/>
  <c r="F655" i="1"/>
  <c r="G655" i="1" s="1"/>
  <c r="F231" i="1"/>
  <c r="G231" i="1" s="1"/>
  <c r="F230" i="1"/>
  <c r="G230" i="1" s="1"/>
  <c r="F229" i="1"/>
  <c r="G229" i="1" s="1"/>
  <c r="F574" i="1"/>
  <c r="G574" i="1" s="1"/>
  <c r="F573" i="1"/>
  <c r="G573" i="1" s="1"/>
  <c r="F572" i="1"/>
  <c r="G572" i="1" s="1"/>
  <c r="F571" i="1"/>
  <c r="G571" i="1" s="1"/>
  <c r="F565" i="1"/>
  <c r="G565" i="1" s="1"/>
  <c r="F556" i="1"/>
  <c r="G556" i="1" s="1"/>
  <c r="F560" i="1"/>
  <c r="G560" i="1" s="1"/>
  <c r="F504" i="1"/>
  <c r="G504" i="1" s="1"/>
  <c r="F505" i="1"/>
  <c r="G505" i="1" s="1"/>
  <c r="F582" i="1"/>
  <c r="G582" i="1" s="1"/>
  <c r="C582" i="1"/>
  <c r="F581" i="1"/>
  <c r="G581" i="1" s="1"/>
  <c r="C581" i="1"/>
  <c r="F580" i="1"/>
  <c r="G580" i="1" s="1"/>
  <c r="F579" i="1"/>
  <c r="G579" i="1" s="1"/>
  <c r="F578" i="1"/>
  <c r="G578" i="1" s="1"/>
  <c r="C578" i="1"/>
  <c r="F577" i="1"/>
  <c r="G577" i="1" s="1"/>
  <c r="C577" i="1"/>
  <c r="F576" i="1"/>
  <c r="G576" i="1" s="1"/>
  <c r="F567" i="1"/>
  <c r="G567" i="1" s="1"/>
  <c r="F566" i="1"/>
  <c r="G566" i="1" s="1"/>
  <c r="F557" i="1"/>
  <c r="G557" i="1" s="1"/>
  <c r="F273" i="1"/>
  <c r="G273" i="1" s="1"/>
  <c r="F272" i="1"/>
  <c r="G272" i="1" s="1"/>
  <c r="F271" i="1"/>
  <c r="G271" i="1" s="1"/>
  <c r="F71" i="1"/>
  <c r="G71" i="1" s="1"/>
  <c r="C71" i="1"/>
  <c r="F70" i="1"/>
  <c r="G70" i="1" s="1"/>
  <c r="C70" i="1"/>
  <c r="F69" i="1"/>
  <c r="G69" i="1" s="1"/>
  <c r="F54" i="1"/>
  <c r="G54" i="1" s="1"/>
  <c r="F55" i="1"/>
  <c r="G55" i="1" s="1"/>
  <c r="F56" i="1"/>
  <c r="G56" i="1" s="1"/>
  <c r="F228" i="1"/>
  <c r="G228" i="1" s="1"/>
  <c r="F227" i="1"/>
  <c r="G227" i="1" s="1"/>
  <c r="F226" i="1"/>
  <c r="G226" i="1" s="1"/>
  <c r="F168" i="1"/>
  <c r="G168" i="1" s="1"/>
  <c r="F167" i="1"/>
  <c r="G167" i="1" s="1"/>
  <c r="F166" i="1"/>
  <c r="G166" i="1" s="1"/>
  <c r="F225" i="1"/>
  <c r="G225" i="1" s="1"/>
  <c r="F224" i="1"/>
  <c r="G224" i="1" s="1"/>
  <c r="F223" i="1"/>
  <c r="G223" i="1" s="1"/>
  <c r="F222" i="1"/>
  <c r="G222" i="1" s="1"/>
  <c r="F221" i="1"/>
  <c r="G221" i="1" s="1"/>
  <c r="F220" i="1"/>
  <c r="G220" i="1" s="1"/>
  <c r="F219" i="1"/>
  <c r="G219" i="1" s="1"/>
  <c r="F218" i="1"/>
  <c r="G218" i="1" s="1"/>
  <c r="F217" i="1"/>
  <c r="G217" i="1" s="1"/>
  <c r="F216" i="1"/>
  <c r="G216" i="1" s="1"/>
  <c r="F215" i="1"/>
  <c r="G215" i="1" s="1"/>
  <c r="F214" i="1"/>
  <c r="G214" i="1" s="1"/>
  <c r="F210" i="1"/>
  <c r="G210" i="1" s="1"/>
  <c r="F209" i="1"/>
  <c r="G209" i="1" s="1"/>
  <c r="F208" i="1"/>
  <c r="G208" i="1" s="1"/>
  <c r="F171" i="1"/>
  <c r="G171" i="1" s="1"/>
  <c r="F170" i="1"/>
  <c r="G170" i="1" s="1"/>
  <c r="F169" i="1"/>
  <c r="G169" i="1" s="1"/>
  <c r="F140" i="1"/>
  <c r="G140" i="1" s="1"/>
  <c r="F139" i="1"/>
  <c r="G139" i="1" s="1"/>
  <c r="F138" i="1"/>
  <c r="G138" i="1" s="1"/>
  <c r="F122" i="1"/>
  <c r="G122" i="1" s="1"/>
  <c r="F121" i="1"/>
  <c r="G121" i="1" s="1"/>
  <c r="F120" i="1"/>
  <c r="G120" i="1" s="1"/>
  <c r="F119" i="1"/>
  <c r="G119" i="1" s="1"/>
  <c r="F118" i="1"/>
  <c r="G118" i="1" s="1"/>
  <c r="F117" i="1"/>
  <c r="G117" i="1" s="1"/>
  <c r="F165" i="1"/>
  <c r="G165" i="1" s="1"/>
  <c r="F164" i="1"/>
  <c r="G164" i="1" s="1"/>
  <c r="F163" i="1"/>
  <c r="G163" i="1" s="1"/>
  <c r="F161" i="1"/>
  <c r="G161" i="1" s="1"/>
  <c r="F160" i="1"/>
  <c r="G160" i="1" s="1"/>
  <c r="F159" i="1"/>
  <c r="G159" i="1" s="1"/>
  <c r="F158" i="1"/>
  <c r="G158" i="1" s="1"/>
  <c r="F157" i="1"/>
  <c r="G157" i="1" s="1"/>
  <c r="F156" i="1"/>
  <c r="G156" i="1" s="1"/>
  <c r="F68" i="1"/>
  <c r="G68" i="1" s="1"/>
  <c r="F67" i="1"/>
  <c r="G67" i="1" s="1"/>
  <c r="F66" i="1"/>
  <c r="G66" i="1" s="1"/>
  <c r="F65" i="1"/>
  <c r="C65" i="1"/>
  <c r="F64" i="1"/>
  <c r="C64" i="1"/>
  <c r="F63" i="1"/>
  <c r="C228" i="1"/>
  <c r="C227" i="1"/>
  <c r="C225" i="1"/>
  <c r="C224" i="1"/>
  <c r="C222" i="1"/>
  <c r="C221" i="1"/>
  <c r="C219" i="1"/>
  <c r="C218" i="1"/>
  <c r="C216" i="1"/>
  <c r="C215" i="1"/>
  <c r="C210" i="1"/>
  <c r="C209" i="1"/>
  <c r="F195" i="1"/>
  <c r="G195" i="1" s="1"/>
  <c r="F194" i="1"/>
  <c r="G194" i="1" s="1"/>
  <c r="F193" i="1"/>
  <c r="G193" i="1" s="1"/>
  <c r="C195" i="1"/>
  <c r="C194" i="1"/>
  <c r="F196" i="1"/>
  <c r="G196" i="1" s="1"/>
  <c r="C197" i="1"/>
  <c r="F197" i="1"/>
  <c r="G197" i="1" s="1"/>
  <c r="C198" i="1"/>
  <c r="F198" i="1"/>
  <c r="G198" i="1" s="1"/>
  <c r="C171" i="1"/>
  <c r="C170" i="1"/>
  <c r="C168" i="1"/>
  <c r="C167" i="1"/>
  <c r="C165" i="1"/>
  <c r="C164" i="1"/>
  <c r="C161" i="1"/>
  <c r="C160" i="1"/>
  <c r="C158" i="1"/>
  <c r="C157" i="1"/>
  <c r="C122" i="1"/>
  <c r="C121" i="1"/>
  <c r="C119" i="1"/>
  <c r="C118" i="1"/>
  <c r="C140" i="1"/>
  <c r="C139" i="1"/>
  <c r="C192" i="1"/>
  <c r="C191" i="1"/>
  <c r="C189" i="1"/>
  <c r="C188" i="1"/>
  <c r="F207" i="1"/>
  <c r="G207" i="1" s="1"/>
  <c r="C207" i="1"/>
  <c r="F206" i="1"/>
  <c r="G206" i="1" s="1"/>
  <c r="C206" i="1"/>
  <c r="F205" i="1"/>
  <c r="G205" i="1" s="1"/>
  <c r="F204" i="1"/>
  <c r="G204" i="1" s="1"/>
  <c r="C204" i="1"/>
  <c r="F203" i="1"/>
  <c r="G203" i="1" s="1"/>
  <c r="C203" i="1"/>
  <c r="F202" i="1"/>
  <c r="G202" i="1" s="1"/>
  <c r="F201" i="1"/>
  <c r="G201" i="1" s="1"/>
  <c r="C201" i="1"/>
  <c r="F200" i="1"/>
  <c r="G200" i="1" s="1"/>
  <c r="C200" i="1"/>
  <c r="F199" i="1"/>
  <c r="G199" i="1" s="1"/>
  <c r="F192" i="1"/>
  <c r="G192" i="1" s="1"/>
  <c r="F191" i="1"/>
  <c r="G191" i="1" s="1"/>
  <c r="F190" i="1"/>
  <c r="G190" i="1" s="1"/>
  <c r="F189" i="1"/>
  <c r="G189" i="1" s="1"/>
  <c r="F188" i="1"/>
  <c r="G188" i="1" s="1"/>
  <c r="F187" i="1"/>
  <c r="G187" i="1" s="1"/>
  <c r="F174" i="1"/>
  <c r="G174" i="1" s="1"/>
  <c r="C174" i="1"/>
  <c r="F173" i="1"/>
  <c r="G173" i="1" s="1"/>
  <c r="C173" i="1"/>
  <c r="F172" i="1"/>
  <c r="G172" i="1" s="1"/>
  <c r="F162" i="1"/>
  <c r="G162" i="1" s="1"/>
  <c r="F155" i="1"/>
  <c r="G155" i="1" s="1"/>
  <c r="C155" i="1"/>
  <c r="F154" i="1"/>
  <c r="G154" i="1" s="1"/>
  <c r="C154" i="1"/>
  <c r="F153" i="1"/>
  <c r="G153" i="1" s="1"/>
  <c r="F134" i="1"/>
  <c r="G134" i="1" s="1"/>
  <c r="C134" i="1"/>
  <c r="F133" i="1"/>
  <c r="G133" i="1" s="1"/>
  <c r="C133" i="1"/>
  <c r="F132" i="1"/>
  <c r="G132" i="1" s="1"/>
  <c r="F107" i="1"/>
  <c r="C107" i="1"/>
  <c r="F106" i="1"/>
  <c r="C106" i="1"/>
  <c r="F105" i="1"/>
  <c r="F101" i="1"/>
  <c r="G101" i="1" s="1"/>
  <c r="F100" i="1"/>
  <c r="G100" i="1" s="1"/>
  <c r="F99" i="1"/>
  <c r="G99" i="1" s="1"/>
  <c r="F98" i="1"/>
  <c r="G98" i="1" s="1"/>
  <c r="C98" i="1"/>
  <c r="F97" i="1"/>
  <c r="G97" i="1" s="1"/>
  <c r="C97" i="1"/>
  <c r="F96" i="1"/>
  <c r="G96" i="1" s="1"/>
  <c r="F95" i="1"/>
  <c r="G95" i="1" s="1"/>
  <c r="C95" i="1"/>
  <c r="F94" i="1"/>
  <c r="G94" i="1" s="1"/>
  <c r="C94" i="1"/>
  <c r="F93" i="1"/>
  <c r="G93" i="1" s="1"/>
  <c r="F92" i="1"/>
  <c r="G92" i="1" s="1"/>
  <c r="C92" i="1"/>
  <c r="F91" i="1"/>
  <c r="G91" i="1" s="1"/>
  <c r="C91" i="1"/>
  <c r="F90" i="1"/>
  <c r="G90" i="1" s="1"/>
  <c r="F89" i="1"/>
  <c r="G89" i="1" s="1"/>
  <c r="C89" i="1"/>
  <c r="F88" i="1"/>
  <c r="G88" i="1" s="1"/>
  <c r="C88" i="1"/>
  <c r="F87" i="1"/>
  <c r="G87" i="1" s="1"/>
  <c r="F86" i="1"/>
  <c r="G86" i="1" s="1"/>
  <c r="C86" i="1"/>
  <c r="F85" i="1"/>
  <c r="G85" i="1" s="1"/>
  <c r="C85" i="1"/>
  <c r="F84" i="1"/>
  <c r="G84" i="1" s="1"/>
  <c r="F104" i="1"/>
  <c r="G104" i="1" s="1"/>
  <c r="C104" i="1"/>
  <c r="F103" i="1"/>
  <c r="G103" i="1" s="1"/>
  <c r="C103" i="1"/>
  <c r="F102" i="1"/>
  <c r="G102" i="1" s="1"/>
  <c r="F80" i="1"/>
  <c r="G80" i="1" s="1"/>
  <c r="C80" i="1"/>
  <c r="F79" i="1"/>
  <c r="G79" i="1" s="1"/>
  <c r="C79" i="1"/>
  <c r="F78" i="1"/>
  <c r="G78" i="1" s="1"/>
  <c r="F77" i="1"/>
  <c r="C77" i="1"/>
  <c r="F76" i="1"/>
  <c r="C76" i="1"/>
  <c r="F75" i="1"/>
  <c r="F74" i="1"/>
  <c r="G74" i="1" s="1"/>
  <c r="C74" i="1"/>
  <c r="F73" i="1"/>
  <c r="G73" i="1" s="1"/>
  <c r="C73" i="1"/>
  <c r="F72" i="1"/>
  <c r="G72" i="1" s="1"/>
  <c r="F62" i="1"/>
  <c r="G62" i="1" s="1"/>
  <c r="C62" i="1"/>
  <c r="F61" i="1"/>
  <c r="G61" i="1" s="1"/>
  <c r="C61" i="1"/>
  <c r="F60" i="1"/>
  <c r="G60" i="1" s="1"/>
  <c r="F59" i="1"/>
  <c r="G59" i="1" s="1"/>
  <c r="C59" i="1"/>
  <c r="F58" i="1"/>
  <c r="G58" i="1" s="1"/>
  <c r="C58" i="1"/>
  <c r="F57" i="1"/>
  <c r="G57" i="1" s="1"/>
  <c r="C56" i="1"/>
  <c r="C55" i="1"/>
  <c r="F53" i="1"/>
  <c r="G53" i="1" s="1"/>
  <c r="C53" i="1"/>
  <c r="F52" i="1"/>
  <c r="G52" i="1" s="1"/>
  <c r="C52" i="1"/>
  <c r="F51" i="1"/>
  <c r="G51" i="1" s="1"/>
  <c r="F50" i="1"/>
  <c r="G50" i="1" s="1"/>
  <c r="C50" i="1"/>
  <c r="F49" i="1"/>
  <c r="G49" i="1" s="1"/>
  <c r="C49" i="1"/>
  <c r="F48" i="1"/>
  <c r="G48" i="1" s="1"/>
  <c r="F47" i="1"/>
  <c r="G47" i="1" s="1"/>
  <c r="F46" i="1"/>
  <c r="G46" i="1" s="1"/>
  <c r="F45" i="1"/>
  <c r="G45" i="1" s="1"/>
  <c r="F44" i="1"/>
  <c r="G44" i="1" s="1"/>
  <c r="F43" i="1"/>
  <c r="G43" i="1" s="1"/>
  <c r="F42" i="1"/>
  <c r="G42" i="1" s="1"/>
  <c r="F41" i="1"/>
  <c r="G41" i="1" s="1"/>
  <c r="F40" i="1"/>
  <c r="G40" i="1" s="1"/>
  <c r="F39" i="1"/>
  <c r="G39" i="1" s="1"/>
  <c r="F38" i="1"/>
  <c r="G38" i="1" s="1"/>
  <c r="F37" i="1"/>
  <c r="G37" i="1" s="1"/>
  <c r="C37" i="1"/>
  <c r="F36" i="1"/>
  <c r="G36" i="1" s="1"/>
  <c r="C36" i="1"/>
  <c r="F35" i="1"/>
  <c r="G35" i="1" s="1"/>
  <c r="F34" i="1"/>
  <c r="G34" i="1" s="1"/>
  <c r="C34" i="1"/>
  <c r="F33" i="1"/>
  <c r="G33" i="1" s="1"/>
  <c r="C33" i="1"/>
  <c r="F32" i="1"/>
  <c r="G32" i="1" s="1"/>
  <c r="F31" i="1"/>
  <c r="G31" i="1" s="1"/>
  <c r="C31" i="1"/>
  <c r="F30" i="1"/>
  <c r="G30" i="1" s="1"/>
  <c r="C30" i="1"/>
  <c r="F29" i="1"/>
  <c r="G29" i="1" s="1"/>
  <c r="F28" i="1"/>
  <c r="G28" i="1" s="1"/>
  <c r="C28" i="1"/>
  <c r="F27" i="1"/>
  <c r="G27" i="1" s="1"/>
  <c r="C27" i="1"/>
  <c r="F26" i="1"/>
  <c r="G26" i="1" s="1"/>
  <c r="F25" i="1"/>
  <c r="G25" i="1" s="1"/>
  <c r="C25" i="1"/>
  <c r="F24" i="1"/>
  <c r="G24" i="1" s="1"/>
  <c r="C24" i="1"/>
  <c r="F23" i="1"/>
  <c r="G23" i="1" s="1"/>
  <c r="F19" i="1"/>
  <c r="G19" i="1" s="1"/>
  <c r="C19" i="1"/>
  <c r="F18" i="1"/>
  <c r="G18" i="1" s="1"/>
  <c r="C18" i="1"/>
  <c r="F17" i="1"/>
  <c r="G17" i="1" s="1"/>
  <c r="F13" i="1"/>
  <c r="G13" i="1" s="1"/>
  <c r="C13" i="1"/>
  <c r="F12" i="1"/>
  <c r="G12" i="1" s="1"/>
  <c r="C12" i="1"/>
  <c r="F11" i="1"/>
  <c r="G11" i="1" s="1"/>
  <c r="F10" i="1"/>
  <c r="G10" i="1" s="1"/>
  <c r="C10" i="1"/>
  <c r="F9" i="1"/>
  <c r="G9" i="1" s="1"/>
  <c r="C9" i="1"/>
  <c r="F8" i="1"/>
  <c r="G8" i="1" s="1"/>
  <c r="F7" i="1"/>
  <c r="G7" i="1" s="1"/>
  <c r="C7" i="1"/>
  <c r="F6" i="1"/>
  <c r="G6" i="1" s="1"/>
  <c r="C6" i="1"/>
  <c r="F5" i="1"/>
  <c r="G5" i="1" s="1"/>
  <c r="F4" i="1"/>
  <c r="G4" i="1" s="1"/>
  <c r="C4" i="1"/>
  <c r="F3" i="1"/>
  <c r="G3" i="1" s="1"/>
  <c r="C3" i="1"/>
  <c r="F2" i="1"/>
  <c r="G2" i="1" s="1"/>
  <c r="F261" i="1"/>
  <c r="G261" i="1" s="1"/>
  <c r="C261" i="1"/>
  <c r="F260" i="1"/>
  <c r="G260" i="1" s="1"/>
  <c r="C260" i="1"/>
  <c r="F259" i="1"/>
  <c r="G259" i="1" s="1"/>
  <c r="F439" i="1"/>
  <c r="G439" i="1" s="1"/>
  <c r="C439" i="1"/>
  <c r="F438" i="1"/>
  <c r="G438" i="1" s="1"/>
  <c r="C438" i="1"/>
  <c r="F437" i="1"/>
  <c r="G437" i="1" s="1"/>
  <c r="F436" i="1"/>
  <c r="G436" i="1" s="1"/>
  <c r="C436" i="1"/>
  <c r="F435" i="1"/>
  <c r="G435" i="1" s="1"/>
  <c r="C435" i="1"/>
  <c r="F434" i="1"/>
  <c r="G434" i="1" s="1"/>
  <c r="F445" i="1"/>
  <c r="G445" i="1" s="1"/>
  <c r="C445" i="1"/>
  <c r="F444" i="1"/>
  <c r="G444" i="1" s="1"/>
  <c r="C444" i="1"/>
  <c r="F443" i="1"/>
  <c r="G443" i="1" s="1"/>
  <c r="F421" i="1"/>
  <c r="G421" i="1" s="1"/>
  <c r="C421" i="1"/>
  <c r="F420" i="1"/>
  <c r="G420" i="1" s="1"/>
  <c r="C420" i="1"/>
  <c r="F419" i="1"/>
  <c r="G419" i="1" s="1"/>
  <c r="F418" i="1"/>
  <c r="G418" i="1" s="1"/>
  <c r="C418" i="1"/>
  <c r="F417" i="1"/>
  <c r="G417" i="1" s="1"/>
  <c r="C417" i="1"/>
  <c r="F416" i="1"/>
  <c r="G416" i="1" s="1"/>
  <c r="F511" i="1"/>
  <c r="G511" i="1" s="1"/>
  <c r="C511" i="1"/>
  <c r="F510" i="1"/>
  <c r="G510" i="1" s="1"/>
  <c r="C510" i="1"/>
  <c r="F509" i="1"/>
  <c r="G509" i="1" s="1"/>
  <c r="F427" i="1"/>
  <c r="G427" i="1" s="1"/>
  <c r="C427" i="1"/>
  <c r="F426" i="1"/>
  <c r="G426" i="1" s="1"/>
  <c r="C426" i="1"/>
  <c r="F425" i="1"/>
  <c r="G425" i="1" s="1"/>
  <c r="F424" i="1"/>
  <c r="G424" i="1" s="1"/>
  <c r="C424" i="1"/>
  <c r="F423" i="1"/>
  <c r="G423" i="1" s="1"/>
  <c r="C423" i="1"/>
  <c r="F422" i="1"/>
  <c r="G422" i="1" s="1"/>
  <c r="F406" i="1"/>
  <c r="G406" i="1" s="1"/>
  <c r="F395" i="1"/>
  <c r="G395" i="1" s="1"/>
  <c r="C395" i="1"/>
  <c r="F394" i="1"/>
  <c r="G394" i="1" s="1"/>
  <c r="C394" i="1"/>
  <c r="F393" i="1"/>
  <c r="G393" i="1" s="1"/>
  <c r="F392" i="1"/>
  <c r="G392" i="1" s="1"/>
  <c r="C392" i="1"/>
  <c r="F391" i="1"/>
  <c r="G391" i="1" s="1"/>
  <c r="C391" i="1"/>
  <c r="F390" i="1"/>
  <c r="G390" i="1" s="1"/>
  <c r="F399" i="1"/>
  <c r="G399" i="1" s="1"/>
  <c r="F433" i="1"/>
  <c r="G433" i="1" s="1"/>
  <c r="C433" i="1"/>
  <c r="F432" i="1"/>
  <c r="G432" i="1" s="1"/>
  <c r="C432" i="1"/>
  <c r="F431" i="1"/>
  <c r="G431" i="1" s="1"/>
  <c r="F398" i="1"/>
  <c r="G398" i="1" s="1"/>
  <c r="C398" i="1"/>
  <c r="F397" i="1"/>
  <c r="G397" i="1" s="1"/>
  <c r="C397" i="1"/>
  <c r="F396" i="1"/>
  <c r="G396" i="1" s="1"/>
  <c r="F499" i="1"/>
  <c r="G499" i="1" s="1"/>
  <c r="C499" i="1"/>
  <c r="F498" i="1"/>
  <c r="G498" i="1" s="1"/>
  <c r="C498" i="1"/>
  <c r="F497" i="1"/>
  <c r="G497" i="1" s="1"/>
  <c r="F380" i="1"/>
  <c r="G380" i="1" s="1"/>
  <c r="C380" i="1"/>
  <c r="F379" i="1"/>
  <c r="G379" i="1" s="1"/>
  <c r="C379" i="1"/>
  <c r="F378" i="1"/>
  <c r="G378" i="1" s="1"/>
  <c r="F386" i="1"/>
  <c r="G386" i="1" s="1"/>
  <c r="C386" i="1"/>
  <c r="F385" i="1"/>
  <c r="G385" i="1" s="1"/>
  <c r="C385" i="1"/>
  <c r="F384" i="1"/>
  <c r="G384" i="1" s="1"/>
  <c r="F383" i="1"/>
  <c r="G383" i="1" s="1"/>
  <c r="C383" i="1"/>
  <c r="F382" i="1"/>
  <c r="G382" i="1" s="1"/>
  <c r="C382" i="1"/>
  <c r="F381" i="1"/>
  <c r="G381" i="1" s="1"/>
  <c r="F353" i="1"/>
  <c r="G353" i="1" s="1"/>
  <c r="C353" i="1"/>
  <c r="F352" i="1"/>
  <c r="G352" i="1" s="1"/>
  <c r="C352" i="1"/>
  <c r="F351" i="1"/>
  <c r="G351" i="1" s="1"/>
  <c r="F365" i="1"/>
  <c r="G365" i="1" s="1"/>
  <c r="C365" i="1"/>
  <c r="F364" i="1"/>
  <c r="G364" i="1" s="1"/>
  <c r="C364" i="1"/>
  <c r="F363" i="1"/>
  <c r="G363" i="1" s="1"/>
  <c r="F344" i="1"/>
  <c r="C344" i="1"/>
  <c r="F343" i="1"/>
  <c r="C343" i="1"/>
  <c r="F342" i="1"/>
  <c r="F350" i="1"/>
  <c r="G350" i="1" s="1"/>
  <c r="C350" i="1"/>
  <c r="F349" i="1"/>
  <c r="G349" i="1" s="1"/>
  <c r="C349" i="1"/>
  <c r="F348" i="1"/>
  <c r="G348" i="1" s="1"/>
  <c r="F347" i="1"/>
  <c r="G347" i="1" s="1"/>
  <c r="C347" i="1"/>
  <c r="F346" i="1"/>
  <c r="G346" i="1" s="1"/>
  <c r="C346" i="1"/>
  <c r="F345" i="1"/>
  <c r="G345" i="1" s="1"/>
  <c r="F368" i="1"/>
  <c r="C368" i="1"/>
  <c r="F367" i="1"/>
  <c r="C367" i="1"/>
  <c r="F366" i="1"/>
  <c r="F341" i="1"/>
  <c r="G341" i="1" s="1"/>
  <c r="F340" i="1"/>
  <c r="G340" i="1" s="1"/>
  <c r="F339" i="1"/>
  <c r="G339" i="1" s="1"/>
  <c r="F337" i="1"/>
  <c r="G337" i="1" s="1"/>
  <c r="F336" i="1"/>
  <c r="G336" i="1" s="1"/>
  <c r="F335" i="1"/>
  <c r="G335" i="1" s="1"/>
  <c r="F334" i="1"/>
  <c r="G334" i="1" s="1"/>
  <c r="F333" i="1"/>
  <c r="G333" i="1" s="1"/>
  <c r="F323" i="1"/>
  <c r="G323" i="1" s="1"/>
  <c r="C323" i="1"/>
  <c r="F322" i="1"/>
  <c r="G322" i="1" s="1"/>
  <c r="C322" i="1"/>
  <c r="F321" i="1"/>
  <c r="G321" i="1" s="1"/>
  <c r="F320" i="1"/>
  <c r="G320" i="1" s="1"/>
  <c r="F319" i="1"/>
  <c r="G319" i="1" s="1"/>
  <c r="F318" i="1"/>
  <c r="G318" i="1" s="1"/>
  <c r="F317" i="1"/>
  <c r="G317" i="1" s="1"/>
  <c r="F316" i="1"/>
  <c r="G316" i="1" s="1"/>
  <c r="F315" i="1"/>
  <c r="G315" i="1" s="1"/>
  <c r="F295" i="1"/>
  <c r="G295" i="1" s="1"/>
  <c r="F294" i="1"/>
  <c r="G294" i="1" s="1"/>
  <c r="F293" i="1"/>
  <c r="G293" i="1" s="1"/>
  <c r="F329" i="1"/>
  <c r="G329" i="1" s="1"/>
  <c r="F328" i="1"/>
  <c r="G328" i="1" s="1"/>
  <c r="F327" i="1"/>
  <c r="G327" i="1" s="1"/>
  <c r="F286" i="1"/>
  <c r="G286" i="1" s="1"/>
  <c r="F285" i="1"/>
  <c r="G285" i="1" s="1"/>
  <c r="F284" i="1"/>
  <c r="G284" i="1" s="1"/>
  <c r="F311" i="1"/>
  <c r="G311" i="1" s="1"/>
  <c r="F289" i="1"/>
  <c r="G289" i="1" s="1"/>
  <c r="F288" i="1"/>
  <c r="G288" i="1" s="1"/>
  <c r="F287" i="1"/>
  <c r="G287" i="1" s="1"/>
  <c r="F304" i="1"/>
  <c r="G304" i="1" s="1"/>
  <c r="F303" i="1"/>
  <c r="G303" i="1" s="1"/>
  <c r="F302" i="1"/>
  <c r="G302" i="1" s="1"/>
  <c r="F308" i="1"/>
  <c r="G308" i="1" s="1"/>
  <c r="C308" i="1"/>
  <c r="F307" i="1"/>
  <c r="G307" i="1" s="1"/>
  <c r="C307" i="1"/>
  <c r="F306" i="1"/>
  <c r="G306" i="1" s="1"/>
  <c r="F310" i="1"/>
  <c r="G310" i="1" s="1"/>
  <c r="F309" i="1"/>
  <c r="G309" i="1" s="1"/>
  <c r="F301" i="1"/>
  <c r="G301" i="1" s="1"/>
  <c r="C301" i="1"/>
  <c r="F300" i="1"/>
  <c r="G300" i="1" s="1"/>
  <c r="C300" i="1"/>
  <c r="F299" i="1"/>
  <c r="G299" i="1" s="1"/>
  <c r="F292" i="1"/>
  <c r="G292" i="1" s="1"/>
  <c r="F291" i="1"/>
  <c r="G291" i="1" s="1"/>
  <c r="F290" i="1"/>
  <c r="G290" i="1" s="1"/>
  <c r="F298" i="1"/>
  <c r="G298" i="1" s="1"/>
  <c r="F297" i="1"/>
  <c r="G297" i="1" s="1"/>
  <c r="F296" i="1"/>
  <c r="G296" i="1" s="1"/>
  <c r="F249" i="1"/>
  <c r="G249" i="1" s="1"/>
  <c r="C249" i="1"/>
  <c r="F248" i="1"/>
  <c r="G248" i="1" s="1"/>
  <c r="C248" i="1"/>
  <c r="F247" i="1"/>
  <c r="G247" i="1" s="1"/>
  <c r="F243" i="1"/>
  <c r="F240" i="1" s="1"/>
  <c r="C243" i="1"/>
  <c r="F242" i="1"/>
  <c r="F239" i="1" s="1"/>
  <c r="C242" i="1"/>
  <c r="F241" i="1"/>
  <c r="G241" i="1" s="1"/>
  <c r="G238" i="1" s="1"/>
  <c r="F276" i="1"/>
  <c r="G276" i="1" s="1"/>
  <c r="C276" i="1"/>
  <c r="F275" i="1"/>
  <c r="G275" i="1" s="1"/>
  <c r="C275" i="1"/>
  <c r="F274" i="1"/>
  <c r="G274" i="1" s="1"/>
  <c r="F264" i="1"/>
  <c r="G264" i="1" s="1"/>
  <c r="C264" i="1"/>
  <c r="F263" i="1"/>
  <c r="G263" i="1" s="1"/>
  <c r="C263" i="1"/>
  <c r="F262" i="1"/>
  <c r="G262" i="1" s="1"/>
  <c r="F255" i="1"/>
  <c r="G255" i="1" s="1"/>
  <c r="C255" i="1"/>
  <c r="F254" i="1"/>
  <c r="G254" i="1" s="1"/>
  <c r="C254" i="1"/>
  <c r="F253" i="1"/>
  <c r="G253" i="1" s="1"/>
  <c r="F246" i="1"/>
  <c r="G246" i="1" s="1"/>
  <c r="C246" i="1"/>
  <c r="F245" i="1"/>
  <c r="G245" i="1" s="1"/>
  <c r="C245" i="1"/>
  <c r="F244" i="1"/>
  <c r="G244" i="1" s="1"/>
  <c r="F258" i="1"/>
  <c r="G258" i="1" s="1"/>
  <c r="C258" i="1"/>
  <c r="F257" i="1"/>
  <c r="G257" i="1" s="1"/>
  <c r="C257" i="1"/>
  <c r="F256" i="1"/>
  <c r="G256" i="1" s="1"/>
  <c r="F526" i="1"/>
  <c r="G526" i="1" s="1"/>
  <c r="F525" i="1"/>
  <c r="G525" i="1" s="1"/>
  <c r="F524" i="1"/>
  <c r="G524" i="1" s="1"/>
  <c r="F718" i="1"/>
  <c r="G718" i="1" s="1"/>
  <c r="F717" i="1"/>
  <c r="G717" i="1" s="1"/>
  <c r="F716" i="1"/>
  <c r="G716" i="1" s="1"/>
  <c r="F715" i="1"/>
  <c r="G715" i="1" s="1"/>
  <c r="F674" i="1"/>
  <c r="G674" i="1" s="1"/>
  <c r="F673" i="1"/>
  <c r="G673" i="1" s="1"/>
  <c r="F672" i="1"/>
  <c r="G672" i="1" s="1"/>
  <c r="F671" i="1"/>
  <c r="G671" i="1" s="1"/>
  <c r="F714" i="1"/>
  <c r="G714" i="1" s="1"/>
  <c r="F713" i="1"/>
  <c r="G713" i="1" s="1"/>
  <c r="F712" i="1"/>
  <c r="G712" i="1" s="1"/>
  <c r="F711" i="1"/>
  <c r="G711" i="1" s="1"/>
  <c r="F710" i="1"/>
  <c r="G710" i="1" s="1"/>
  <c r="F709" i="1"/>
  <c r="G709" i="1" s="1"/>
  <c r="F708" i="1"/>
  <c r="G708" i="1" s="1"/>
  <c r="F707" i="1"/>
  <c r="G707" i="1" s="1"/>
  <c r="F412" i="1"/>
  <c r="G412" i="1" s="1"/>
  <c r="F411" i="1"/>
  <c r="G411" i="1" s="1"/>
  <c r="F410" i="1"/>
  <c r="G410" i="1" s="1"/>
  <c r="F514" i="1"/>
  <c r="G514" i="1" s="1"/>
  <c r="F513" i="1"/>
  <c r="G513" i="1" s="1"/>
  <c r="F512" i="1"/>
  <c r="G512" i="1" s="1"/>
  <c r="F502" i="1"/>
  <c r="G502" i="1" s="1"/>
  <c r="F501" i="1"/>
  <c r="G501" i="1" s="1"/>
  <c r="F500" i="1"/>
  <c r="G500" i="1" s="1"/>
  <c r="F670" i="1"/>
  <c r="G670" i="1" s="1"/>
  <c r="F669" i="1"/>
  <c r="G669" i="1" s="1"/>
  <c r="F668" i="1"/>
  <c r="G668" i="1" s="1"/>
  <c r="F667" i="1"/>
  <c r="G667" i="1" s="1"/>
  <c r="F684" i="1"/>
  <c r="G684" i="1" s="1"/>
  <c r="F683" i="1"/>
  <c r="G683" i="1" s="1"/>
  <c r="F682" i="1"/>
  <c r="G682" i="1" s="1"/>
  <c r="F681" i="1"/>
  <c r="G681" i="1" s="1"/>
  <c r="F701" i="1"/>
  <c r="G701" i="1" s="1"/>
  <c r="F700" i="1"/>
  <c r="G700" i="1" s="1"/>
  <c r="F699" i="1"/>
  <c r="G699" i="1" s="1"/>
  <c r="F698" i="1"/>
  <c r="G698" i="1" s="1"/>
  <c r="F523" i="1"/>
  <c r="G523" i="1" s="1"/>
  <c r="F522" i="1"/>
  <c r="G522" i="1" s="1"/>
  <c r="F521" i="1"/>
  <c r="G521" i="1" s="1"/>
  <c r="F597" i="1"/>
  <c r="G597" i="1" s="1"/>
  <c r="C597" i="1"/>
  <c r="F596" i="1"/>
  <c r="G596" i="1" s="1"/>
  <c r="C596" i="1"/>
  <c r="F595" i="1"/>
  <c r="G595" i="1" s="1"/>
  <c r="F496" i="1"/>
  <c r="G496" i="1" s="1"/>
  <c r="C496" i="1"/>
  <c r="F495" i="1"/>
  <c r="G495" i="1" s="1"/>
  <c r="C495" i="1"/>
  <c r="F494" i="1"/>
  <c r="G494" i="1" s="1"/>
  <c r="F503" i="1"/>
  <c r="G503" i="1" s="1"/>
  <c r="F568" i="1"/>
  <c r="G568" i="1" s="1"/>
  <c r="F561" i="1"/>
  <c r="G561" i="1" s="1"/>
  <c r="F569" i="1"/>
  <c r="G569" i="1" s="1"/>
  <c r="F562" i="1"/>
  <c r="G562" i="1" s="1"/>
  <c r="F563" i="1"/>
  <c r="G563" i="1" s="1"/>
  <c r="F575" i="1"/>
  <c r="G575" i="1" s="1"/>
  <c r="F564" i="1"/>
  <c r="G564" i="1" s="1"/>
  <c r="F558" i="1"/>
  <c r="G558" i="1" s="1"/>
  <c r="F570" i="1"/>
  <c r="G570" i="1" s="1"/>
  <c r="F559" i="1"/>
  <c r="G559" i="1" s="1"/>
  <c r="F607" i="1"/>
  <c r="G607" i="1" s="1"/>
  <c r="F238" i="1" l="1"/>
  <c r="G243" i="1"/>
  <c r="G240" i="1" s="1"/>
  <c r="G242" i="1"/>
  <c r="G239" i="1" s="1"/>
</calcChain>
</file>

<file path=xl/sharedStrings.xml><?xml version="1.0" encoding="utf-8"?>
<sst xmlns="http://schemas.openxmlformats.org/spreadsheetml/2006/main" count="3577" uniqueCount="1327">
  <si>
    <t>PIC</t>
  </si>
  <si>
    <t>The FTD® Pick-Me-Up® Bouquet</t>
  </si>
  <si>
    <t xml:space="preserve">The FTD® Pick-Me-Up® Bouquet is a beautifully bright and colorful way to spread sunshine and cheer. Assorted roses and gerbera daisies in their most brilliant hues create a stunning bouquet accented with yellow solidago and assorted greens. Arriving in a gold banded designer glass vase, this bouquet is a sweet way to light up their life.  </t>
  </si>
  <si>
    <t>PICd</t>
  </si>
  <si>
    <t>PICp</t>
  </si>
  <si>
    <t>RGD</t>
  </si>
  <si>
    <t xml:space="preserve">The FTD® Pink Rose &amp; Godiva Bouquet is simply the sweetest way to send your love and affection. A bouquet of pale pink roses accented with seeded eucalyptus and lush greens arrives arranged in a clear glass vase and accompanied by an 8-piece gold box of Godiva Chocolates. This pairing of beauty and indulgence creates a wonderful and memorable gift that won't go unnoticed. </t>
  </si>
  <si>
    <t>RGDd</t>
  </si>
  <si>
    <t>RGDp</t>
  </si>
  <si>
    <t>SIL</t>
  </si>
  <si>
    <t>The FTD® So In Love™ Bouquet is a romantically rich way to express your most heartfelt emotions. Gorgeous red roses are beautifully paired with blue iris to create a bouquet bursting with color. Accented with lush greens and perfectly arranged in an oval clear glass designer vase, this bouquet conveys your deepest emotions.</t>
  </si>
  <si>
    <t>THU</t>
  </si>
  <si>
    <t>The FTD® Thinking of You™ Bouquet</t>
  </si>
  <si>
    <t>Lavender roses and deep purple lisianthus invite light lavender &amp; yellow alstroemeria to take part in a timeless bouquet. A purple flared glass vase lovingly holds this elegant gift.</t>
  </si>
  <si>
    <t>THUd</t>
  </si>
  <si>
    <t>THUp</t>
  </si>
  <si>
    <t>B Seasonal</t>
  </si>
  <si>
    <t>The FTD® Blooming Bounty™ Bouquet</t>
  </si>
  <si>
    <t>The FTD® White Rose Bouquet</t>
  </si>
  <si>
    <t>The FTD® Yellow Rose Bouquet</t>
  </si>
  <si>
    <t>The FTD® Bright Lights™ Bouquet</t>
  </si>
  <si>
    <t>The FTD® Bright Spark™ Rose Bouquet</t>
  </si>
  <si>
    <t>The FTD® Red Rose Bouquet</t>
  </si>
  <si>
    <t>The FTD® Sweet Surprises® Bouquet</t>
  </si>
  <si>
    <t>The FTD® Precious Heart™ Bouquet</t>
  </si>
  <si>
    <t>The FTD® Tender Tulips™ Bouquet</t>
  </si>
  <si>
    <t>The FTD® Pink Rose Bouquet</t>
  </si>
  <si>
    <t>The FTD® Lavender Rose Bouquet</t>
  </si>
  <si>
    <t>The FTD® Blooming Bounty™ Bouquet - Deluxe</t>
  </si>
  <si>
    <t>The FTD® Blooming Bounty™ Bouquet - Premium</t>
  </si>
  <si>
    <t>Fall</t>
  </si>
  <si>
    <t>The FTD® Natural Elegance™ Bouquet ushers in the beauty and bounty of the Autumn season with abundant color mimicking the grandeur of this special time of year.  Lush Leonidas Roses, orange spray roses, golden gerbera daisies, and peach Peruvian Lilies are perfectly arranged in a clear glass bubble bowl vase to create a striking sentiment of gratitude and warmth.</t>
  </si>
  <si>
    <t>Offer happy wishes and abundant beauty this harvest season with our traditional cornucopia bursting with Fall's richest hues. The royal combination of orange roses, peach lilies, burgundy mini carnations, eucalyptus and lush greens, arranged in a natural cornucopia basket, create a dazzling display of Autumn elegance your special recipient will treasure.</t>
  </si>
  <si>
    <t xml:space="preserve">The FTD® True Romance™ Rose Bouquet is the perfect expression of love and passion to make this a truly memorable Valentine's Day. A bright burst of color, this bouquet combines red, pink and fuchsia roses, accented with beautiful greens and seated in a clear glass vase, to create a truly romantic representation of your love.  </t>
  </si>
  <si>
    <t>The FTD® Red Romance™ Rose Bouquet</t>
  </si>
  <si>
    <t xml:space="preserve">The FTD® Red Romance™ Rose Bouquet will dazzle your special recipient with its expression of love and beauty this coming Valentine's Day. Rich red roses and spray roses are gorgeously arranged in a clear glass vase, accented with a lovely mix of greens, to create a bouquet bursting with romantic intentions.  </t>
  </si>
  <si>
    <t>The FTD® Deeply Devoted™ Bouquet</t>
  </si>
  <si>
    <t xml:space="preserve">The FTD® Deeply Devoted™ Bouquet bursts with elegant simplicity and divine beauty. A single red rose flaunts its vibrant crimson petals offset by lily grass blades and aspidistra leaf arranged in a square red glass bud vase, capturing your most romantic sentiments and offering a message of endless love. </t>
  </si>
  <si>
    <t xml:space="preserve">The FTD® Deeply Devoted™ Bouquet bursts with elegant simplicity and divine beauty. Two red rose stems flaunt their vibrant crimson petals offset by lily grass blades and aspidistra leaf arranged in a square red glass bud vase, capturing your most romantic sentiments and offering a message of endless love. </t>
  </si>
  <si>
    <t xml:space="preserve">The FTD® Deeply Devoted™ Bouquet bursts with elegant simplicity and divine beauty. Three red rose stems flaunt their vibrant crimson petals offset by lily grass blades and aspidistra leaf arranged in a square red glass bud vase, capturing your most romantic sentiments and offering a message of endless love. </t>
  </si>
  <si>
    <t>Spring</t>
  </si>
  <si>
    <t>Speak from your heart to theirs with a collection of pink vibrant blooms. Pale pink roses collaborate with the magic of Stargazer lilies displaying their fragrant fuchsia petals amidst waxflower accents. Beautifully arranged  in a clear square tapered glass vase, this bouquet sends your warmest sentiments with glamour and grace.</t>
  </si>
  <si>
    <t xml:space="preserve">The FTD® Deep Emotions™ Rose Bouquet showers your special recipient with affection and admiration in sun-crushed hues. Deep fuchsia roses and spray roses share the spotlight with bright orange roses, green hypericum berries and lily grass blades gorgeously arranged in a clear glass vase. Fresh and eye-catching with extraordinary color, this bouquet will evoke warm feelings with its undeniable charm.   </t>
  </si>
  <si>
    <t>The FTD® Wondrous Nature™ Bouquet</t>
  </si>
  <si>
    <t xml:space="preserve">The FTD® Wondrous Nature™ Bouquet is bountifully bedecked with a dazzling display of color and beauty. Stargazer lilies stretch their fuchsia petals out amongst an arrangement of blue iris, white traditional daisies, orange mini carnations, purple statice, and yellow solidago in a round whitewash handled basket, creating a delightful bouquet your special recipient will adore.  </t>
  </si>
  <si>
    <t>The FTD® Sunlit Treasures™ Bouquet</t>
  </si>
  <si>
    <t xml:space="preserve">The FTD® Sunlit Treasures™ Bouquet spreads joy and light with its rich display of brilliant color. Deep midnight blue iris set an impressive background to vibrant yellow roses perfectly arranged in a clear glass vase, creating a bouquet of happy wishes for a wonderful Spring season.  </t>
  </si>
  <si>
    <t>Send wishes of Sweet Dreams to the new baby boy. White daisy poms and mini carnations, purple statice and a yellow Asiatic lily fill a baby blue ceramic vase. Baby footprints adorn the vase, making it a sweet keepsake for the new parents.</t>
  </si>
  <si>
    <t>SWG</t>
  </si>
  <si>
    <t>Send wishes of Sweet Dreams to the new baby girl. White daisy poms and pink mini carnations, yellow alstroemeria and a pink Asiatic lily fill a baby pink ceramic vase. Baby footprints adorn the vase, making it a sweet keepsake for the new parents.</t>
  </si>
  <si>
    <t>BDY</t>
  </si>
  <si>
    <t>The FTD® Unity™ Bouquet</t>
  </si>
  <si>
    <t>This lovely white Easter lily is presented in a 6" diameter container and is trimmed with a light green satin bow. A traditional gift for the spring season, it also makes a wonderful hostess gift for Easter celebrations.</t>
  </si>
  <si>
    <t>The FTD® Spirited Grace™ Lily Bouquet</t>
  </si>
  <si>
    <t>The FTD® Spirited Grace™ Lily Bouquet offers sweet serenity with every fragrant bloom. Bright white Oriental lilies create a simple, yet sophisticated bouquet, arranged in a sleek clear glass vase sending your wish for happiness and tranquility.</t>
  </si>
  <si>
    <t>The FTD® Iris Riches™ Bouquet</t>
  </si>
  <si>
    <t xml:space="preserve">The FTD® Iris Riches™ Bouquet is a true treasure of springtime charm and grace. Deep midnight blue iris create a simple, yet gorgeous, bouquet accented with lush greens and arranged in a clear glass square tower vase to bring the amazing color and intriguing blooms of these Spring favorites to your special recipient.  </t>
  </si>
  <si>
    <t>The FTD® Tranquil™ Orchid Arrangement</t>
  </si>
  <si>
    <t xml:space="preserve">The FTD® Tranquil™ Orchid Arrangement creates reflective moments of unending grace and sophistication. Two clear glass cylindrical vases stand side by side, filled with water and floating pink cymbidium orchid blooms amidst lily grass blades, creating a gift of simple beauty that will offer peace and tranquility in any setting.  </t>
  </si>
  <si>
    <t>Summer - 4th</t>
  </si>
  <si>
    <t>The FTD® American Glory™ Bouquet</t>
  </si>
  <si>
    <t>The FTD® Unity™ Bouquet sparks the hearts of all Americans with its patriotic beauty and dazzling color. Bright red roses mingle with blue iris arranged amongst white Peruvian lilies and assorted greens. Accented with two American Flags and a red, white and blue ribbon, this stunning bouquet arrives arranged in a clear glass vase to create a gorgeous way to celebrate our Independence Day.</t>
  </si>
  <si>
    <t>The FTD® Justice™ Basket</t>
  </si>
  <si>
    <t>The FTD® Justice™ Basket is a perfect display of patriotic beauty. Red spray roses, carnations and miniature carnations are accented with a spray of white standard daisies presented in a whitewash basket gorgeously accented with a blue designer ribbon to create a floral arrangement that will do your heartfelt sentiment justice.</t>
  </si>
  <si>
    <t>The FTD® Independence™ Bouquet</t>
  </si>
  <si>
    <t>The FTD® Sweet Splendor™ Bouquet</t>
  </si>
  <si>
    <t>The FTD® Sunny Sentiments™ Bouquet</t>
  </si>
  <si>
    <t>The FTD® Bright Day™ Basket</t>
  </si>
  <si>
    <t>The FTD® Bright Day™ Basket is an abundant expression of Summer's beauty. Sunflowers, bi-colored pink roses, orange spray roses, burgundy miniature carnations, red hypericum berries and green button poms create a splash of sun-filled cheer when presented in a natural basket tied with a bright green ribbon, making this a lovely way to delight and dazzle your special recipient.</t>
  </si>
  <si>
    <t>The FTD® Bountiful™ Rose Bouquet</t>
  </si>
  <si>
    <t>The FTD® Big Hug® Bouquet</t>
  </si>
  <si>
    <t>BYS</t>
  </si>
  <si>
    <t>The FTD® Because You're Special™ Bouquet</t>
  </si>
  <si>
    <t>Pick a day - any day - to tell someone how special they are to you. Send them this exuberant, brightly colored bouquet of orange Gerbera daisies, yellow poms, hot pink mini carnations and vivid green button poms in a sleek, beaded green glass vase. Guaranteed to bring a smile!</t>
  </si>
  <si>
    <t>The FTD® Comfort Planter</t>
  </si>
  <si>
    <t>Offer unspoken words of comfort, hope and peace. Our creamy white ceramic planter holds an elegant peace lily plant. Planter is simply enriched by a white ribbon bow bearing words of "comfort". Dark green leaves offer a calm background for the white candle-like blooms of this easy to care for plant. Send as a tribute, and a silent expression of your sympathies.</t>
  </si>
  <si>
    <t>Workbook</t>
  </si>
  <si>
    <t>Celebrations - Prom</t>
  </si>
  <si>
    <t xml:space="preserve">The FTD® Bright Autumn™ Centerpiece spins the magic of the Fall season with each sun-kissed petal to set your gathering space aglow with blooming beauty.  Two taper candles are surrounded by a gorgeous arrangement consisting of orange Asiatic Lilies, gerbera daisies, and roses with golden Peruvian Lilies, burgundy cushion poms and assorted greens to create the perfect addition to your Autumn celebration.  </t>
  </si>
  <si>
    <t>The FTD® Golden Autumn™ Bouquet</t>
  </si>
  <si>
    <t>The FTD® Autumn Treasures™ Bouquet</t>
  </si>
  <si>
    <t>The FTD® Abundant Harvest™ Basket</t>
  </si>
  <si>
    <t>The FTD® Abundant Harvest™ Basket is bejeweled in Autumn's most majestic hues creating an arrangement of blooming beauty.  Dark orange Asiatic Lilies, bi-colored orange roses, burgundy miniature carnations, fuchsia spray roses, peach hypericum berries and millet grass are bountifully displayed in a natural wood basket to celebrate the inspiring beauty of this coming harvest season.</t>
  </si>
  <si>
    <t xml:space="preserve">The FTD® Tigress™ Bouquet echoes with the fiery colors of the autumn harvest. Sweet peach roses mingle with rusted red Asiatic lilies, orange spray roses and lush greens gorgeously arranged in a clear glass vase to create a warm display of captivating color.  </t>
  </si>
  <si>
    <t>The FTD® Celebration of the Season™ Centerpiece</t>
  </si>
  <si>
    <t>Winter</t>
  </si>
  <si>
    <t>The FTD® Celebration of the Season™ Centerpiece is a grand display of holiday elegance. Red roses and spray roses pop against a backdrop of assorted holiday greens and variegated holly that beautifully encircle three red taper candles. Accented with gold pinecones and gold metallic brocade ribbon this centerpiece creates a warm and enchanting glow to benefit their holiday festivities.</t>
  </si>
  <si>
    <t>The FTD® Celebration of the Season™ Centerpiece - Deluxe</t>
  </si>
  <si>
    <t>The FTD® Celebration of the Season™ Centerpiece - Premium</t>
  </si>
  <si>
    <t xml:space="preserve">The FTD® Holiday Romance™ Bouquet bristles with the passion and wonder of the Christmas season. Rich red roses and burgundy mini carnations accented with the snowy white blooms of Stars of Bethlehem, white pine branches, and lush greens will easily sweep them off their feet. Arranged in a ruby red clear glass vase, this bouquet conveys your most heartfelt holiday wishes.   </t>
  </si>
  <si>
    <t xml:space="preserve">The FTD® Winter Elegance™ Bouquet offers warm wishes and bright sentiments for a wonderful holiday season! Rich red roses and peppermint carnations are delicately arranged amongst holiday greens to create a festive display. Arriving in a clear glass bubble bowl and accented with a red and white plaid ribbon, this arrangement is full of seasonal sophistication.  </t>
  </si>
  <si>
    <t>The FTD® Spirit of the Season™ Bouquet</t>
  </si>
  <si>
    <t>The FTD® Spirit of the Season™ Bouquet - Deluxe</t>
  </si>
  <si>
    <t>The FTD® Spirit of the Season™ Bouquet - Premium</t>
  </si>
  <si>
    <t>The FTD® Holiday Bliss™ Bouquet</t>
  </si>
  <si>
    <t xml:space="preserve">The FTD® Holiday Bliss™ Bouquet brings the joy and good tidings of the holiday season straight to their door. Bursting with bright seasonal color this bouquet boasts both red roses and spray roses whimsically accented with green hypericum berries, green glass holiday balls and green taffeta ribbon, artfully arranged in a clear glass bubble bowl vase to create a bouquet that exudes the bliss brought forth from this special time of year. </t>
  </si>
  <si>
    <t>The FTD® Holiday Bliss™ Bouquet - Deluxe</t>
  </si>
  <si>
    <t>The FTD® Holiday Bliss™ Bouquet - Premium</t>
  </si>
  <si>
    <t>The FTD® Christmas Coziness™ Bouquet</t>
  </si>
  <si>
    <t xml:space="preserve">The FTD® Christmas Coziness™ Bouquet is an expression of holiday homecoming and heartfelt cheer. Assorted holiday greens, variegated holly, natural pinecones, red berry pics, and cinnamon sticks are lovingly arranged in a dark brown bamboo basket accented with an ivory holiday ribbon to create a seasonal sentiment of peace and goodwill.  </t>
  </si>
  <si>
    <t>The FTD® Joyous Holiday™ Bouquet</t>
  </si>
  <si>
    <t xml:space="preserve">The FTD® Joyous Holiday™ Bouquet will greet your special recipient with seasonal beauty and blessings. Red roses and mini carnations are gorgeously arranged in a natural woodchip basket amongst assorted holiday greens, natural pinecones, and berry pics, accented with a tartan plaid ribbon to create a gift that wishes everything this wondrous season has to offer. </t>
  </si>
  <si>
    <t>The FTD® Joyous Holiday™ Bouquet - Deluxe</t>
  </si>
  <si>
    <t>The FTD® Joyous Holiday™ Bouquet - Premium</t>
  </si>
  <si>
    <t>The FTD® Holiday Happiness™ Bouquet</t>
  </si>
  <si>
    <t xml:space="preserve">The FTD® Holiday Happiness™ Bouquet bursts with the bright cheer and jubilant beauty of this special season. White Asiatic lilies and chrysanthemums sit amongst red mini carnations, assorted holiday greens, red glass balls, three candy canes and a festive candy cane ribbon, perfectly arranged in a red ceramic vase to create a lively bouquet of merry wishes for a splendid holiday season. </t>
  </si>
  <si>
    <t>The FTD® Holiday Happiness™ Bouquet - Deluxe</t>
  </si>
  <si>
    <t>The FTD® Holiday Happiness™ Bouquet - Premium</t>
  </si>
  <si>
    <t>The FTD® Merry &amp; Bright™ Bouquet</t>
  </si>
  <si>
    <t>The FTD® Merry &amp; Bright™ Bouquet is a charming display of seasonal cheer. Vibrant red roses, white spray roses, red hypericum berries and assorted holiday greens create a stunning look with green glass balls and green taffeta ribbon nestled within the arrangement. Arranged in a red glass cube vase, this bouquet is guaranteed to make their holiday both merry and bright.</t>
  </si>
  <si>
    <t>The FTD® Merry &amp; Bright™ Bouquet - Deluxe</t>
  </si>
  <si>
    <t>The FTD® Merry &amp; Bright™ Bouquet - Premium</t>
  </si>
  <si>
    <t>The FTD® Season's Sleigh Ride™ Bouquet</t>
  </si>
  <si>
    <t xml:space="preserve">The FTD® Season's Sleigh Ride™ Bouquet ushers in the merry times of the holiday season with its rich color and fantastic design. Red spray roses, white chrysanthemums, and assorted holiday greens create a dazzling display arranged in a red basket sleigh container lavishly accented with red and gold taffeta ribbon and golden pinecones to make a tribute to holiday traditions of past and present.  </t>
  </si>
  <si>
    <t>The FTD® Season's Sleigh Ride™ Bouquet - Deluxe</t>
  </si>
  <si>
    <t>The FTD® Season's Sleigh Ride™ Bouquet - Premium</t>
  </si>
  <si>
    <t>The FTD® Candy Cane Lane® Bouquet</t>
  </si>
  <si>
    <t xml:space="preserve">The FTD® Candy Cane Lane® Bouquet is a festive and fun way to celebrate the arrival of the holiday season. Bright red roses and mini carnations are offset by snowy white chrysanthemums and assorted holiday greens, beautifully arranged in a white wash basket and accented with 3 candy canes to offer holiday joy and cheer to your special recipient.  </t>
  </si>
  <si>
    <t>The FTD® Winter Wishes™ Bouquet</t>
  </si>
  <si>
    <t xml:space="preserve">The FTD® Winter Wishes™ Bouquet is a snow-filled display of seasonal elegance. White roses, chrysanthemums, and Asiatic Lilies create winter magic seated in a gold basket and accented with green hypericum berries and a gold plaid ribbon, making this a wish for a season abundant in beauty and togetherness. </t>
  </si>
  <si>
    <t>The FTD® Winter Wishes™ Bouquet - Deluxe</t>
  </si>
  <si>
    <t>The FTD® Winter Wishes™ Bouquet - Premium</t>
  </si>
  <si>
    <t>The FTD® Miracle's Light™ Hanukkah Bouquet</t>
  </si>
  <si>
    <t>The FTD® Miracle's Light™ Hanukkah Bouquet celebrates each miraculous moment of this festive and meaningful holiday with its abundance of beautiful blooms. Blue iris creates a splash of color against a backdrop of white roses and white Asiatic lilies accented with lush greens, silver pinecones and blue and silver organza ribbon, gorgeously situated in a clear glass ginger jar vase to create a luminous gift they will treasure throughout the eight days and nights of the Hanukkah season.</t>
  </si>
  <si>
    <t>The FTD® Miracle's Light™ Hanukkah Bouquet - Deluxe</t>
  </si>
  <si>
    <t>The FTD® Miracle's Light™ Hanukkah Bouquet - Premium</t>
  </si>
  <si>
    <t>Val Day</t>
  </si>
  <si>
    <t>"        "</t>
  </si>
  <si>
    <t>The FTD® Red and Lavender Rose Bouquet</t>
  </si>
  <si>
    <t xml:space="preserve">The FTD® Red and Lavender Rose Bouquet beautifully expresses your love with its gorgeous combination of color and elegance. Rich red roses mingle with lavender roses accented with vibrant greens, all arranged in a clear glass vase to make a lasting impression on your sweetheart this Valentine's Day. </t>
  </si>
  <si>
    <t>The FTD® Love-Struck™ Rose Bouquet</t>
  </si>
  <si>
    <t>The FTD® Love-Struck™ Rose Bouquet uses a touch of Cupid's magic this Valentine's Day to usher in romance and sweet love.  Bright red roses and hot pink spray roses are artfully arranged amongst lush greens in a clear glass vase tied with a taffeta bi-colored ribbon to create a bouquet of passion and beauty.</t>
  </si>
  <si>
    <t>The FTD® Spirit of Love™ Bouquet</t>
  </si>
  <si>
    <t>The FTD® Spirit of Love™ Bouquet is a striking representation of love's most eloquent expressions. Stargazer lilies and soft pink roses are gorgeously hand-tied together and paired with a clear glass rectangular vase to create a sophisticated way to sweep your love off their feet this Valentine's Day.</t>
  </si>
  <si>
    <t>The FTD® True Romance™ Rose Bouquet</t>
  </si>
  <si>
    <t>The FTD® Bright Spark™ Rose Bouquet - Premium</t>
  </si>
  <si>
    <t>The FTD® Bright Spark™ Rose Bouquet - Exquisite</t>
  </si>
  <si>
    <t>Nothing speaks of love so much as a bouquet of beautiful red roses. Arranged with seeded eucalyptus in a classic glass vase, this bouquet is a gift to her heart from yours.</t>
  </si>
  <si>
    <t>The FTD® Red Rose Bouquet - Deluxe</t>
  </si>
  <si>
    <t>The FTD® Red Rose Bouquet - Premium</t>
  </si>
  <si>
    <t>The FTD® Red Rose Bouquet - Exquisite</t>
  </si>
  <si>
    <t xml:space="preserve">Celebrations - Baby </t>
  </si>
  <si>
    <t>This pretty basket is sure to cheer up anyone's day. This white-wash handled basket is filled with green button pompons, white daisy pompons, hot pink mini carnations and purple carnations. A lavender ribbon bow completes your best wishes.</t>
  </si>
  <si>
    <t>Celebrations - Congrats/Grad</t>
  </si>
  <si>
    <t>8" plant</t>
  </si>
  <si>
    <t>6" plant</t>
  </si>
  <si>
    <t>The FTD® Basket of Cheer® Bouquet</t>
  </si>
  <si>
    <t>H/L - inches</t>
  </si>
  <si>
    <t>The FTD® Bright &amp; Beautiful™ Bouquet</t>
  </si>
  <si>
    <t>The FTD® Birthday Bouquet is an expression of warm sentiments and fantastic fortune for the year to come! Orange roses, fuchsia spray roses, plum miniature carnations and green button poms are beautifully arranged in a designer green ceramic block vase and accented with a decorative ribbon to create the perfect way to wish them well on their big day.</t>
  </si>
  <si>
    <t>The FTD® All For You™ Bouquet</t>
  </si>
  <si>
    <t>The FTD® Bountiful™ Bouquet</t>
  </si>
  <si>
    <t>Everyday - Gourmet</t>
  </si>
  <si>
    <t xml:space="preserve">Celebrations - Birthday </t>
  </si>
  <si>
    <t>The FTD® So In Love™ Bouquet</t>
  </si>
  <si>
    <t>The FTD® Perfect Day™ Bouquet</t>
  </si>
  <si>
    <t>A
Exclusives</t>
  </si>
  <si>
    <t>The FTD® Season of Love™ Bouquet</t>
  </si>
  <si>
    <t>The FTD® Easter Lily Plant</t>
  </si>
  <si>
    <t>The FTD® Spirit of Spring™ Basket</t>
  </si>
  <si>
    <t>Everyday - Plants</t>
  </si>
  <si>
    <t>Sunny yellow roses are a cheery and wonderful gift. Celebrate a birthday, anniversary, graduation or any occasion with this lively bouquet arranged with seeded eucalyptus in a clear glass vase.</t>
  </si>
  <si>
    <t>The FTD® Yellow Rose Bouquet - Deluxe</t>
  </si>
  <si>
    <t>The FTD® Yellow Rose Bouquet - Premium</t>
  </si>
  <si>
    <t>The FTD® Yellow Rose Bouquet - Exquisite</t>
  </si>
  <si>
    <t>The FTD® Bright Lights™ Bouquet - Deluxe</t>
  </si>
  <si>
    <t>The FTD® Bright Lights™ Bouquet - Premium</t>
  </si>
  <si>
    <t>This spirited bouquet holds roses in bold hues - hot pink, orange, red and bright yellow. Certain to be an attention-getter! These vivacious roses are arranged with seeded eucalyptus in a clear glass vase.</t>
  </si>
  <si>
    <t>The FTD® Bright Spark™ Rose Bouquet - Deluxe</t>
  </si>
  <si>
    <t>The FTD® Season's Greetings™ Bouquet</t>
  </si>
  <si>
    <t>The FTD® Lasting Romance® Bouquet</t>
  </si>
  <si>
    <t>The FTD® Sweethearts® Bouquet</t>
  </si>
  <si>
    <t>The FTD® Expressions of Love™ Bouquet</t>
  </si>
  <si>
    <t>The FTD® Touch of Spring® Bouquet</t>
  </si>
  <si>
    <t>The FTD® Garden Terrace™ Bouquet</t>
  </si>
  <si>
    <t>The FTD® For All You Do® Bouquet</t>
  </si>
  <si>
    <t>The FTD® Loving Thoughts® Bouquet</t>
  </si>
  <si>
    <t>The FTD® Spring Garden® Bouquet</t>
  </si>
  <si>
    <t>The FTD® Birthday Bouquet</t>
  </si>
  <si>
    <t>The FTD® Sweet Dreams® Bouquet - Boy</t>
  </si>
  <si>
    <t>The FTD® Sweet Dreams® Bouquet - Girl</t>
  </si>
  <si>
    <t xml:space="preserve">Exclusives - Everyday </t>
  </si>
  <si>
    <t>The FTD® Winter Elegance™ Bouquet</t>
  </si>
  <si>
    <t>The FTD® Tigress™ Bouquet</t>
  </si>
  <si>
    <t>The FTD® Natural Elegance™ Bouquet</t>
  </si>
  <si>
    <t>The FTD® Bright Autumn™ Centerpiece</t>
  </si>
  <si>
    <t>C
Everyday</t>
  </si>
  <si>
    <t>Category</t>
  </si>
  <si>
    <t>Arrangement Name</t>
  </si>
  <si>
    <t>CDN SRP</t>
  </si>
  <si>
    <t>W - inches</t>
  </si>
  <si>
    <t>Description (Widen column to view full description.)</t>
  </si>
  <si>
    <t>The FTD® In Love with Red Roses™ Bouquet</t>
  </si>
  <si>
    <t>The FTD® Sweet Surprises® Bouquet - Deluxe</t>
  </si>
  <si>
    <t>The FTD® Sweet Surprises® Bouquet - Premium</t>
  </si>
  <si>
    <t>The FTD® Precious Heart™ Bouquet - Deluxe</t>
  </si>
  <si>
    <t>The FTD® Precious Heart™ Bouquet - Premium</t>
  </si>
  <si>
    <t>The FTD® Tender Tulips™ Bouquet - Deluxe</t>
  </si>
  <si>
    <t>The FTD® Tender Tulips™ Bouquet - Premium</t>
  </si>
  <si>
    <t xml:space="preserve">Picture-perfect soft pink roses make a beautiful gift for the lovely lady in your life. Wife, mother, daughter or sweetheart, she's sure to cherish this bouquet of pastel pink roses accented with seeded eucalyptus and arranged in a clear glass vase.  </t>
  </si>
  <si>
    <t>The FTD® Pink Rose Bouquet - Deluxe</t>
  </si>
  <si>
    <t>The FTD® Pink Rose Bouquet - Premium</t>
  </si>
  <si>
    <t>The FTD® Pink Rose Bouquet - Exquisite</t>
  </si>
  <si>
    <t>An enchanting bouquet of lavender roses sweetly touches her heart. Paired with seeded eucalyptus in a stylish glass vase, these lovely roses are a perfect gift.</t>
  </si>
  <si>
    <t>The FTD® Lavender Rose Bouquet - Deluxe</t>
  </si>
  <si>
    <t>The FTD® Lavender Rose Bouquet - Premium</t>
  </si>
  <si>
    <t>The FTD® Lavender Rose Bouquet - Exquisite</t>
  </si>
  <si>
    <t>The beauty of white roses is unchallenged. Representing innocence, their versatility makes them a favorite gift to offer congratulations for graduation, engagements, bridal showers, new baby, or even a gift of sympathy.</t>
  </si>
  <si>
    <t>The FTD® White Rose Bouquet - Deluxe</t>
  </si>
  <si>
    <t>The FTD® White Rose Bouquet - Premium</t>
  </si>
  <si>
    <t>The FTD® White Rose Bouquet - Exquisite</t>
  </si>
  <si>
    <t>The FTD® Faithful Blessings™ Bouquet</t>
  </si>
  <si>
    <t>SWB</t>
  </si>
  <si>
    <t>Roses</t>
  </si>
  <si>
    <t>The FTD® Holiday Romance™ Bouquet</t>
  </si>
  <si>
    <t>The FTD® Red Poinsettia Basket (Small)</t>
  </si>
  <si>
    <t>The traditional holiday blooming plant, a Christmas Poinsettia, with its dark leaves and deep red flowers is the perfect gift for family and friends.</t>
  </si>
  <si>
    <t>The FTD® Red Poinsettia Basket (Large)</t>
  </si>
  <si>
    <t>Everyday</t>
  </si>
  <si>
    <t>Market Price</t>
  </si>
  <si>
    <t>9</t>
  </si>
  <si>
    <t>11</t>
  </si>
  <si>
    <t>18</t>
  </si>
  <si>
    <t>12</t>
  </si>
  <si>
    <t>20</t>
  </si>
  <si>
    <t>14</t>
  </si>
  <si>
    <t>15</t>
  </si>
  <si>
    <t>13</t>
  </si>
  <si>
    <t>SKU</t>
  </si>
  <si>
    <t>A</t>
  </si>
  <si>
    <t>This garden basket is a display of the bright colors of nature. Arrangement includes lilies, iris, daisies and more.</t>
  </si>
  <si>
    <t>The FTD® Love In Bloom™ Bouquet</t>
  </si>
  <si>
    <t>The FTD® White Poinsettia Basket (Large)</t>
  </si>
  <si>
    <t>The elegant winter white poinsettia is a lovely variation to a classic holiday gift.</t>
  </si>
  <si>
    <t>The FTD® White Poinsettia Basket (Small)</t>
  </si>
  <si>
    <t>The FTD® Harvest Home™ Cornucopia</t>
  </si>
  <si>
    <t>The FTD® Stunning Beauty™ Bouquet</t>
  </si>
  <si>
    <t>The FTD® Daylight™ Bouquet</t>
  </si>
  <si>
    <t xml:space="preserve">Happy Birthday! It's all for you! All your wishes for the best birthday ever are packed into this radiant bouquet. Bright red roses and Matsumoto asters contrast with sunny yellow daisies and white monte casino. Curling ribbon adds a festive finishing touch. </t>
  </si>
  <si>
    <t>The FTD® Timeless Elegance™ Bouquet</t>
  </si>
  <si>
    <t>The FTD® You're Special™ Bouquet</t>
  </si>
  <si>
    <t>Bright hot pink roses, fragrant stargazer lilies, beautiful purple lisianthus and larkspur are arranged with silver dollar eucalyptus in an urn-shaped glass vase. This is a wonderful bouquet for anniversaries, birthdays, or any cause for celebration.</t>
  </si>
  <si>
    <t>The FTD® Natural Wonders™ Bouquet</t>
  </si>
  <si>
    <t>The FTD® Eternal Light™ Bouquet</t>
  </si>
  <si>
    <t>The FTD® Peace &amp; Serenity™ Dishgarden</t>
  </si>
  <si>
    <t xml:space="preserve">The FTD® Peace &amp; Serenity™ Dishgarden is a gorgeous way to convey your deepest sympathies for your special recipient's loss. A collection of incredibly beautiful plants accented by stems of white Peruvian lilies. The presentation arrives in a natural woodchip rectangular basket accented with a white satin ribbon, to commemorate the life of the deceased and offer comfort and peace with its lush elegance.  </t>
  </si>
  <si>
    <t>The FTD® Loving Light™ Dishgarden</t>
  </si>
  <si>
    <t>The FTD® Loving Light™ Dishgarden is a ray of hope and a beautiful symbol of eternal life offered through our finest collection of plants. A palm plant, peace lily plant, dracaena plant and philodendron plant create an exquisite look when brought together in a 7-inch natural woodchip basket and accented with stems of bright yellow chrysanthemums. Adorned with a yellow satin ribbon, this gorgeous dishgarden will bring comfort and extend sympathy throughout the months ahead.</t>
  </si>
  <si>
    <t>The FTD® Thoughtful Gesture™ Fruit Basket</t>
  </si>
  <si>
    <t>The FTD® Rest in Peace™ Fruit &amp; Flowers Basket</t>
  </si>
  <si>
    <t>The FTD® Heartfelt Sympathies™ Gourmet Basket</t>
  </si>
  <si>
    <t>The FTD® Heartfelt Sympathies™ Gourmet Basket is a warm collection of gourmet treats to convey your deepest sympathies for their loss. A green rimmed natural woodchip basket accented with a green taffeta ribbon arrives with a collection of gourmet delicacies they are sure to appreciate during this time of grief and sadness.</t>
  </si>
  <si>
    <t>BH2</t>
  </si>
  <si>
    <t>RGR</t>
  </si>
  <si>
    <t xml:space="preserve">The FTD® Red Rose &amp; Godiva Bouquet is simply the sweetest way to send your love and affection. A bouquet of red roses accented with seeded eucalyptus and lush greens arrives arranged in a clear glass vase and accompanied by an 8-piece gold box of Godiva Chocolates. This pairing of beauty and indulgence creates a wonderful and memorable gift that won't go unnoticed. </t>
  </si>
  <si>
    <t>VW1</t>
  </si>
  <si>
    <t>VW2</t>
  </si>
  <si>
    <t>VW3</t>
  </si>
  <si>
    <t>VW5</t>
  </si>
  <si>
    <t>VW6</t>
  </si>
  <si>
    <t>BCB</t>
  </si>
  <si>
    <t>BCG</t>
  </si>
  <si>
    <t>CBB</t>
  </si>
  <si>
    <t>CBG</t>
  </si>
  <si>
    <t>CPP</t>
  </si>
  <si>
    <t>CRB</t>
  </si>
  <si>
    <t>CRG</t>
  </si>
  <si>
    <t>ELB</t>
  </si>
  <si>
    <t>FBB</t>
  </si>
  <si>
    <t>TTB</t>
  </si>
  <si>
    <t>The FTD® Perfect Birthday Gift Bouquet</t>
  </si>
  <si>
    <t>The FTD® Perfect Birthday Gift Bouquet is a bright and cheerful bouquet set to get the celebration started!  Sunny yellow roses, orange gerbera daisies, and purple lisianthus create a brilliant splash of color arranged amongst lush greens and placed in a bright birthday bag displaying candles in every shade. A wonderful way to show you care on his big day!</t>
  </si>
  <si>
    <t>The FTD® Perfect Birthday Gift Bouquet sends sweet wishes for a spectacular birthday celebration!  Pale pink roses, fuchsia gerbera daisies and purple lisianthus create a brilliant splash of color arranged amongst lush greens and placed in a bright birthday bag displaying candles in every shade.  A wonderful way to show you care on her big day!</t>
  </si>
  <si>
    <t>The FTD® Mother's Charm™ Bouquet - Boy</t>
  </si>
  <si>
    <t xml:space="preserve">The FTD® Mother's Charm™ Bouquet is a sweet and beautiful way to celebrate the birth of their new baby boy.  Bright yellow roses, Peruvian Lilies and gerbera daisies are highlighted by white mini carnations and a variety of lush greens, gorgeously arranged in pale blue ceramic vase displaying a silvery charm accent piece around the neck, making this a wonderful way share in the joy of this special occasion.  </t>
  </si>
  <si>
    <t>The FTD® Mother's Charm™ Bouquet - Girl</t>
  </si>
  <si>
    <t xml:space="preserve">The FTD® Mother's Charm™ Bouquet is a sweet and beautiful way to celebrate the birth of their new baby girl.  Soft pink roses, mini carnations, and gerbera daisies are highlighted by white Monte Casino Asters and a variety of lush greens, gorgeously arranged in pale pink ceramic vase displaying a silvery charm accent piece around the neck, making this a wonderful way share in the joy of this special occasion.  </t>
  </si>
  <si>
    <t>The FTD® Mother's Charm™ Rose Bouquet - Boy</t>
  </si>
  <si>
    <t xml:space="preserve">The FTD® Mother's Charm™ Rose Bouquet is a soft, sweet display of blooming beauty set to welcome the new baby boy into the world.  Bright yellow roses and white spray roses are gorgeously arranged amongst lush greens in a soft blue ceramic vase displaying a silvery charm accent piece around the neck, to create a bouquet that expresses your warmest wishes to the new family.  </t>
  </si>
  <si>
    <t>The FTD® Mother's Charm™ Rose Bouquet - Girl</t>
  </si>
  <si>
    <t xml:space="preserve">The FTD® Mother's Charm™ Rose Bouquet is a soft, sweet display of blooming beauty set to welcome the new baby girl into the world.   Pale pink roses, and spray roses are gorgeously arranged amongst lush greens in a matching pink ceramic vase displaying a silvery charm accent piece around the neck, to create a bouquet that expresses your warmest wishes to the new family. </t>
  </si>
  <si>
    <t xml:space="preserve">The FTD® Eternal Light™ Bouquet is an exquisite arrangement that will bring a luminous beauty to life's most precious moments.  An exquisite cross is surrounded by white roses, gladiolus, Peruvian Lilies, Oriental Lilies, vibrant Boston Fern Fronds and lush greens to create a wonderful arrangement ideally suited for a communion, memorial service, or wedding.   </t>
  </si>
  <si>
    <t>Timeless. Luscious lavender roses and white spray roses make a thoughtful gift for birthday, anniversary or any special occasion. Roses are beautifully arranged in a purple glass vase for a rich, luxurious bouquet they're sure to love.</t>
  </si>
  <si>
    <t>The FTD® Timeless Traditions™ Bouquet</t>
  </si>
  <si>
    <t>The FTD® Joyful Inspirations™ Bouquet by Vera Wang</t>
  </si>
  <si>
    <t>The FTD® Graceful Wishes™ Bouquet by Vera Wang</t>
  </si>
  <si>
    <t>The FTD® Captivating Color™ Rose Bouquet by Vera Wang</t>
  </si>
  <si>
    <t>The FTD® White Elegance™ Bouquet by Vera Wang</t>
  </si>
  <si>
    <t>The FTD® Sweet Effects™ Bouquet by Vera Wang</t>
  </si>
  <si>
    <t xml:space="preserve">The FTD® Fall Harvest™ Cornucopia by Better Homes and Gardens® </t>
  </si>
  <si>
    <t>The FTD® Autumn Splendor® Bouquet by Vera Wang</t>
  </si>
  <si>
    <t>The FTD® Holiday Celebrations® Bouquet</t>
  </si>
  <si>
    <t>The FTD® Holiday Traditions™ Bouquet</t>
  </si>
  <si>
    <t>The FTD® Norman Rockwell™ Centerpiece</t>
  </si>
  <si>
    <t>The FTD® Holiday Elegance™ Bouquet by Vera Wang</t>
  </si>
  <si>
    <t>The FTD® Spring Tulip Bouquet by Better Homes and Gardens®</t>
  </si>
  <si>
    <t>The FTD® Beauty and Grace™ Bouquet by Vera Wang</t>
  </si>
  <si>
    <t>SIDED</t>
  </si>
  <si>
    <t>The FTD® Sweet Devotion™ Bouquet by Better Homes and Gardens®</t>
  </si>
  <si>
    <t xml:space="preserve">FTD® proudly presents the Vera Wang Joyful Inspirations™ Bouquet. The uplifting color of the skies are set to brighten their day with fresh radiance with this bouquet of light blue hydrangea simply set in a modern clear glass vase to create an expression of your warmest sentiments. </t>
  </si>
  <si>
    <t xml:space="preserve">FTD® proudly presents the Captivating Color™ Rose Bouquet by Vera Wang.  Bursting with brilliant hues to capture their attention, these beautiful roses in the colors of fuchsia, red, pale pink, light lavender and purple are brought together with fresh, lush greens and perfectly arranged in a modern clear glass vase to create a wonderful way to convey your warmest wishes. </t>
  </si>
  <si>
    <t xml:space="preserve">FTD® proudly presents the Sweet Effects™ Bouquet by Vera Wang. An expression of grace, set to fascinate, this bouquet of pink Asiatic Lilies, pink double lisianthus, yellow roses, solidago and fresh, lush greens are perfectly arranged in a clear modern glass vase, to create a lovely way to bring sophisticated beauty into their day. </t>
  </si>
  <si>
    <t xml:space="preserve">FTD® proudly presents the White Elegance™ Bouquet by Vera Wang. Exuding a soft sophistication, this bouquet of white Asiatic Lilies and double lisianthus are brought together with fresh, lush greens and arranged to perfection in a clear modern glass vase, creating a beautiful way to offer your special recipient an expression of grace and elegance. </t>
  </si>
  <si>
    <t>The FTD® Harvest Heartstrings™ Bouquet</t>
  </si>
  <si>
    <t xml:space="preserve">The FTD® Harvest Heartstrings™ Bouquet is a fresh burst of color and autumn light that will surround your special recipient with beauty. Exquisite Cherry Brandy Roses are brought together with purple Peruvian Lilies, orange Asiatic Lilies and burgundy mini carnations accented with lush greens and arranged in a classic clear glass vase. Highlighted by a deep eggplant satin ribbon tied around the neck of the vase, this bouquet is an arrangement that speaks to the heart of the fall season. GOOD bouquet includes 12 stems. Approx. 16"H x 12"W. BETTER bouquet includes 15 stems. Approx. 18"H x 13"W. BEST bouquet includes 18 stems. Approx. 19"H x 14"W. </t>
  </si>
  <si>
    <t>13-V1</t>
  </si>
  <si>
    <t>13-V2</t>
  </si>
  <si>
    <t>13-V3</t>
  </si>
  <si>
    <t>13-V4</t>
  </si>
  <si>
    <t>13-V5</t>
  </si>
  <si>
    <t>13-V6</t>
  </si>
  <si>
    <t>13-V7</t>
  </si>
  <si>
    <t>13-V8</t>
  </si>
  <si>
    <t>13-S1</t>
  </si>
  <si>
    <t>13-S2</t>
  </si>
  <si>
    <t>13-S3</t>
  </si>
  <si>
    <t>13-S4</t>
  </si>
  <si>
    <t>13-M1</t>
  </si>
  <si>
    <t>13-M2</t>
  </si>
  <si>
    <t>13-M3</t>
  </si>
  <si>
    <t>13-M4</t>
  </si>
  <si>
    <t>13-M5</t>
  </si>
  <si>
    <t>13-M6</t>
  </si>
  <si>
    <t>13-M7</t>
  </si>
  <si>
    <t>12-F1</t>
  </si>
  <si>
    <t>12-F2</t>
  </si>
  <si>
    <t>12-F3</t>
  </si>
  <si>
    <t>12-F4</t>
  </si>
  <si>
    <t>12-F5</t>
  </si>
  <si>
    <t>12-C1</t>
  </si>
  <si>
    <t>12-C2</t>
  </si>
  <si>
    <t>12-C3</t>
  </si>
  <si>
    <t>12-C4</t>
  </si>
  <si>
    <t>12-C5</t>
  </si>
  <si>
    <t>12-C6</t>
  </si>
  <si>
    <t>12-C7</t>
  </si>
  <si>
    <t>12-C8</t>
  </si>
  <si>
    <t>12-C9</t>
  </si>
  <si>
    <t>Exclusives - FW12</t>
  </si>
  <si>
    <t>Exclusives - SS13</t>
  </si>
  <si>
    <t xml:space="preserve">The FTD® Golden Autumn™ Bouquet exudes the warmth and comfort of the harvest season with each colorful bloom. Peach spray roses, burgundy mini carnations, butterscotch chrysanthemums and lush greens are arranged beautifully in a classic clear glass vase accented with an orange plaid ribbon around the neck, creating a truly wonderful bouquet that will send your sweetest sentiments to your special recipient for a fantastic fall. GOOD bouquet includes 8 stems. Approx. 14"H x 11"W. BETTER bouquet includes 13 stems. Approx. 15"H x 12"W. BEST bouquet includes 19 stems. Approx. 16"H x 13"W. </t>
  </si>
  <si>
    <t xml:space="preserve">The FTD® Autumn Treasures™ Bouquet is a floral fantasy of fall color displayed in eye-catching jewel tones. Brilliant orange roses and orange mini carnations are accented with burgundy chrysanthemums and lush greens arranged to perfection in a classic clear glass vase to create a warm and dazzling way to send your best wishes for a beautiful harvest season. GOOD bouquet includes 12 stems. Approx. 13"H x 11"W. BETTER bouquet includes 17 stems. Approx. 14"H x 12"W. BEST bouquet includes 22 stems. Approx. 15"H x 13"W. </t>
  </si>
  <si>
    <t xml:space="preserve">The FTD® Spirit of the Season™ Bouquet bursts with beauty and cheer to dazzle your special recipient with its holiday beauty. Brilliant red spray roses and mini carnations are brought together with burgundy mini carnations, red hypericum berries and assorted holiday greens in a clear glass vase accented with a thick red designer ribbon to create a special sentiment of seasonal wishes and caring kindness. GOOD bouquet includes 6 stems. Approx. 14"H x 9"W. BETTER bouquet includes 10 stems. Approx. 15"H x 10"W. BEST bouquet includes 15 stems. Approx. 16"H x 11"W. </t>
  </si>
  <si>
    <t xml:space="preserve">The FTD® Sweet Splendor™ Bouquet radiates cheer and well-wishes with every sun-filled bloom! Orange spray roses, yellow mini carnations, white traditional daisies and lush greens are brought together in a classic clear glass vase accented with a designer apricot plaid ribbon to create a bouquet set to brighten any day. GOOD bouquet includes 8 stems. Approx. 14"H x 10"W. BETTER bouquet includes 13 stems. Approx. 15"H x 11"W. BEST bouquet includes 19 stems. Approx. 16"H x 12"W. </t>
  </si>
  <si>
    <t xml:space="preserve">The FTD® Sweet Surprises® Bouquet is an absolutely charming way to send your warmest sentiments. Deep fuchsia spray roses, pink mini carnations, white traditional daisies and lush greens are sweetly situated in a classic clear glass vase accented with a perfectly pink designer ribbon to create a bouquet that will delight your special recipient at every turn. GOOD bouquet includes 8 stems. Approx. 14"H x 10"W. BETTER bouquet includes 13 stems. Approx. 15"H x 11"W. BEST bouquet includes 20 stems. Approx. 16"H x 12"W. </t>
  </si>
  <si>
    <t xml:space="preserve">The FTD® Precious Heart™ Bouquet is a blushing display of loving kindness. Fuchsia roses are sweetly stunning amongst red matsumoto asters, pink mini carnations and lush greens. Arranged in a classic clear glass vase, this bouquet boasts pink perfection to convey your warmest wishes. GOOD bouquet includes 11 stems. Approx. 15"H x 11"W. BETTER bouquet includes 15 stems. Approx. 16"H x 12"W. BEST bouquet includes 19 stems. Approx. 17"H x 13"W. </t>
  </si>
  <si>
    <t>D
Celebrations</t>
  </si>
  <si>
    <t>E
Roses</t>
  </si>
  <si>
    <t>The FTD® White Calla Boutonniere</t>
  </si>
  <si>
    <t>The FTD® White Ranunculus Boutonniere</t>
  </si>
  <si>
    <t>The FTD® Gardenia Boutonniere</t>
  </si>
  <si>
    <t>The FTD® White Mini Cymbidium Boutonniere</t>
  </si>
  <si>
    <t>The FTD® White Rose Boutonniere</t>
  </si>
  <si>
    <t>The FTD® Pink Rose Boutonniere</t>
  </si>
  <si>
    <t>The FTD® Pink Peruvian Lily Boutonniere</t>
  </si>
  <si>
    <t>The FTD® Pink Spray Rose Boutonniere</t>
  </si>
  <si>
    <t>The FTD® Pink Mokara Boutonniere</t>
  </si>
  <si>
    <t>The FTD® Pink Cymbidium Boutonniere</t>
  </si>
  <si>
    <t>The FTD® New Sunrise™ Bouquet</t>
  </si>
  <si>
    <t>The FTD® Red Calla Boutonniere</t>
  </si>
  <si>
    <t>The FTD® Red Spray Rose Boutonniere</t>
  </si>
  <si>
    <t>The FTD® Red Carnation Boutonniere</t>
  </si>
  <si>
    <t>The FTD® Red Berry Boutonniere</t>
  </si>
  <si>
    <t>The FTD® Red Mokara Boutonniere</t>
  </si>
  <si>
    <t>The FTD® Red Rose Boutonniere</t>
  </si>
  <si>
    <t>VW7</t>
  </si>
  <si>
    <t>12-F1d</t>
  </si>
  <si>
    <t>12-F1p</t>
  </si>
  <si>
    <t>12-F2d</t>
  </si>
  <si>
    <t>12-F2p</t>
  </si>
  <si>
    <t>12-F3d</t>
  </si>
  <si>
    <t>12-F3p</t>
  </si>
  <si>
    <t>12-F4d</t>
  </si>
  <si>
    <t>12-F4p</t>
  </si>
  <si>
    <t>12-F5d</t>
  </si>
  <si>
    <t>12-F5p</t>
  </si>
  <si>
    <t>12-C1d</t>
  </si>
  <si>
    <t>12-C1p</t>
  </si>
  <si>
    <t>12-C2d</t>
  </si>
  <si>
    <t>12-C2p</t>
  </si>
  <si>
    <t>12-C3d</t>
  </si>
  <si>
    <t>12-C3p</t>
  </si>
  <si>
    <t>12-C4d</t>
  </si>
  <si>
    <t>12-C4p</t>
  </si>
  <si>
    <t>12-C5d</t>
  </si>
  <si>
    <t>12-C5p</t>
  </si>
  <si>
    <t>12-C6d</t>
  </si>
  <si>
    <t>12-C6p</t>
  </si>
  <si>
    <t>12-C7d</t>
  </si>
  <si>
    <t>12-C7p</t>
  </si>
  <si>
    <t>12-C8d</t>
  </si>
  <si>
    <t>12-C8p</t>
  </si>
  <si>
    <t>13-V1d</t>
  </si>
  <si>
    <t>13-V1p</t>
  </si>
  <si>
    <t>13-V2d</t>
  </si>
  <si>
    <t>13-V2p</t>
  </si>
  <si>
    <t>13-V3d</t>
  </si>
  <si>
    <t>13-V3p</t>
  </si>
  <si>
    <t>13-V4d</t>
  </si>
  <si>
    <t>13-V4p</t>
  </si>
  <si>
    <t>13-V5d</t>
  </si>
  <si>
    <t>13-V5p</t>
  </si>
  <si>
    <t>13-V6d</t>
  </si>
  <si>
    <t>13-V6p</t>
  </si>
  <si>
    <t>13-V7d</t>
  </si>
  <si>
    <t>13-V7p</t>
  </si>
  <si>
    <t>13-V8d</t>
  </si>
  <si>
    <t>13-V8p</t>
  </si>
  <si>
    <t>13-S1d</t>
  </si>
  <si>
    <t>13-S1p</t>
  </si>
  <si>
    <t>13-S2d</t>
  </si>
  <si>
    <t>13-S2p</t>
  </si>
  <si>
    <t>13-S3d</t>
  </si>
  <si>
    <t>13-S3p</t>
  </si>
  <si>
    <t>13-S4d</t>
  </si>
  <si>
    <t>13-S4p</t>
  </si>
  <si>
    <t>13-M1d</t>
  </si>
  <si>
    <t>13-M1p</t>
  </si>
  <si>
    <t>13-M2d</t>
  </si>
  <si>
    <t>13-M2p</t>
  </si>
  <si>
    <t>13-M3d</t>
  </si>
  <si>
    <t>13-M3p</t>
  </si>
  <si>
    <t>13-M4d</t>
  </si>
  <si>
    <t>13-M4p</t>
  </si>
  <si>
    <t>13-M5d</t>
  </si>
  <si>
    <t>13-M5p</t>
  </si>
  <si>
    <t>13-M6d</t>
  </si>
  <si>
    <t>13-M6p</t>
  </si>
  <si>
    <t>13-M7d</t>
  </si>
  <si>
    <t>13-M7p</t>
  </si>
  <si>
    <t>The FTD® Grand Occasion™ Bouquet by Vera Wang</t>
  </si>
  <si>
    <t>The FTD® Gentle Blossoms™ Basket</t>
  </si>
  <si>
    <t>The FTD® African Violets</t>
  </si>
  <si>
    <t>The FTD® Kalanchoe</t>
  </si>
  <si>
    <t>The FTD® Campanula</t>
  </si>
  <si>
    <t>The FTD® Mini Rose</t>
  </si>
  <si>
    <t>The FTD® Pink Cyclamen</t>
  </si>
  <si>
    <t>The FTD® Pink Azalea</t>
  </si>
  <si>
    <t>The FTD® White Phalaenopsis Orchid</t>
  </si>
  <si>
    <t>The FTD® Spathiphyllum</t>
  </si>
  <si>
    <t>The FTD® Chinese Evergreen</t>
  </si>
  <si>
    <t>The FTD® Palm</t>
  </si>
  <si>
    <t>The FTD® Schefflera Arboricola</t>
  </si>
  <si>
    <t>The FTD® Mixed Cyclamen Planter</t>
  </si>
  <si>
    <t>The FTD® Pink Assortment</t>
  </si>
  <si>
    <t xml:space="preserve">The FTD® French Garden™ </t>
  </si>
  <si>
    <t>The FTD® Pink Hydrangea Planter</t>
  </si>
  <si>
    <t>The FTD® Blue Hydrangea Planter</t>
  </si>
  <si>
    <t>The FTD® A Bit of Sunshine™ Basket</t>
  </si>
  <si>
    <t>The FTD® Boys Are Best!™ Bouquet</t>
  </si>
  <si>
    <t>The FTD® Girl Power™ Bouquet</t>
  </si>
  <si>
    <t>The FTD® Autumn Beauty™ Bouquet</t>
  </si>
  <si>
    <t>The FTD® Autumn Passages™ Bouquet</t>
  </si>
  <si>
    <t>The FTD® Bountiful Garden™ Bouquet</t>
  </si>
  <si>
    <t>The FTD® Vibrant Views™ Bouquet</t>
  </si>
  <si>
    <t>The FTD® Happy Thoughts™ Bouquet</t>
  </si>
  <si>
    <t>The FTD® Chrysanthemum</t>
  </si>
  <si>
    <t>The FTD® Perfect Sun™ Bouquet</t>
  </si>
  <si>
    <t>The FTD® Angelique™ Bouquet</t>
  </si>
  <si>
    <t>The FTD® Happiness™ Bouquet</t>
  </si>
  <si>
    <t>The FTD® Sunny Surprise™ Basket</t>
  </si>
  <si>
    <t>The FTD® Garden Walk™ Bouquet</t>
  </si>
  <si>
    <t>The FTD® Nature's Bounty™ Basket</t>
  </si>
  <si>
    <t>The FTD® Beautiful Expressions™ Bouquet</t>
  </si>
  <si>
    <t>The FTD® Your Day™ Bouquet</t>
  </si>
  <si>
    <t>The FTD® A Splendid Day™ Bouquet</t>
  </si>
  <si>
    <t>The FTD® Instant Happiness™ Bouquet</t>
  </si>
  <si>
    <t>The FTD® Garden of Grace™ Planter</t>
  </si>
  <si>
    <t>The FTD® Blushing Beauty™ Bouquet</t>
  </si>
  <si>
    <t>The FTD® Contemporary™ Rose Bouquet</t>
  </si>
  <si>
    <t>The FTD® Lush Life™ Rose Bouquet</t>
  </si>
  <si>
    <t>The FTD® Enchanting™ Rose Bouquet</t>
  </si>
  <si>
    <t>The FTD® Abundant Rose™ Bouquet</t>
  </si>
  <si>
    <t>The FTD® Pure Romance™ Rose Bouquet</t>
  </si>
  <si>
    <t>The FTD® Glowing Elegance™ Centerpiece</t>
  </si>
  <si>
    <t>The FTD® Season's Sparkle™ Bouquet</t>
  </si>
  <si>
    <t>The FTD® Classic Beauty™ Bouquet</t>
  </si>
  <si>
    <t>22" dia.</t>
  </si>
  <si>
    <t>The FTD® Christmas Peace™ Bouquet</t>
  </si>
  <si>
    <t>The FTD® Season's Glow™ Centerpiece</t>
  </si>
  <si>
    <t>The FTD® Holiday Enchantment™ Bouquet</t>
  </si>
  <si>
    <t>The FTD® Sweet Perfection™ Bouquet</t>
  </si>
  <si>
    <t>The FTD® Love Wonder™ Bouquet</t>
  </si>
  <si>
    <t xml:space="preserve">The FTD® Sweet Perfection™ Bouquet is an eye-catching way to capture their attention. Rich red roses and carnations are beautifully set amongst baby's breath and lush greens in a classic clear glass vase to create a sweet sentiment of love and affection. GOOD bouquet includes 8 stems. Approx. 15"H x 10"W. BETTER bouquet includes 12 stems. Approx. 16"H x 12"W. BEST bouquet includes 16 stems. Approx.  17"H x 14"W. </t>
  </si>
  <si>
    <t xml:space="preserve">The FTD® Love Wonder™ Bouquet bursts with the beauty and magic of love's finest moments. Brilliant red roses are brought together with fuchsia tulips and lush greens in a classic clear glass vase to create a bouquet rich in romance and sweet sentiments. GOOD bouquet includes 10 stems. Approx. 15"H x 11"W. BETTER bouquet includes 13 stems. Approx. 16"H x 12"W. BEST bouquet includes 15 stems. Approx. 17"H x 13"W. </t>
  </si>
  <si>
    <t>The FTD® Always True™ Bouquet</t>
  </si>
  <si>
    <t xml:space="preserve">The FTD® Always True™ Bouquet blossoms with love's tender message. Rich red roses and carnations are accented with fuchsia mini carnations and lush greens arranged to perfection in a classic clear glass vase to create an exceptional way to convey your heart's most intimate wishes. GOOD bouquet includes 9 stems. Approx. 14"H x 10"W. BETTER bouquet includes 11 stems. Approx. 15"H x 11"W. BEST bouquet includes 14 stems. Approx. 16"H x 12"W. </t>
  </si>
  <si>
    <t>The FTD® Blushing Invitations™ Bouquet</t>
  </si>
  <si>
    <t xml:space="preserve">The FTD® Blushing Invitations™ Bouquet bursts with bright color and undeniable sweetness. Fuchsia roses are daring amongst pale pink mini carnations, Bells of Ireland and assorted fresh greens. Arranged in a clear glass cube vase filled with pink and green rainbow foam and accented with a satin hot pink ribbon, this bouquet is set to send your warmest wishes. GOOD bouquet includes 10 stems. Approx. 10"H x 10"W. BETTER bouquet includes 13 stems. 11"H x 11"W. BEST bouquet includes 17 stems. Approx. 12"H x 12"W. </t>
  </si>
  <si>
    <t>The FTD® Sweet Beginnings™ Bouquet</t>
  </si>
  <si>
    <t>The FTD® Blooming Visions™ Bouquet by Better Homes and Gardens®</t>
  </si>
  <si>
    <t xml:space="preserve"> The FTD® Sweet Beginnings™ Bouquet exudes the promise of each day's potential with its unlimited beauty. Deep purple iris mingles with pale yellow roses, white traditional daisies, Queen Anne's Lace and lush greens to create an incredible look. Arranged in a clear glass bubble bowl vase, this bouquet is full of warm wishes and sweet sentiments. GOOD bouquet includes 12 stems. Approx. 11"H x 12"W. BETTER bouquet includes 16 stems. Approx. 12"H x 13"W. BEST bouquet includes 20 stems. Approx. 14"H x 15"W. </t>
  </si>
  <si>
    <t xml:space="preserve">FTD® proudly presents the Better Homes and Gardens™ Blooming Visions™ Bouquet. Offer them a bouquet blooming with a "fresh from the garden" appeal. Pink roses, carnations, mini carnations, and gerbera daisies are accented with Queen Anne's Lace and lush greens. Gorgeously arranged in a clear glass cube vase accented with a pink satin ribbon, this bouquet is a soft and graceful way to send your warmest sentiments. GOOD bouquet includes 13 stems. Approx. 11"H x 11"W. BETTER bouquet includes 20 stems. Approx. 12"H x 12"W. BEST bouquet includes 27 stems. Approx. 13"H x 13"W. </t>
  </si>
  <si>
    <t>The FTD® Color Rush™ Bouquet by Better Homes and Gardens®</t>
  </si>
  <si>
    <t xml:space="preserve">FTD® proudly presents the Better Homes and Gardens™ Color Rush™ Bouquet. A sweet symphony of bold color, this bouquet of orange roses, red matsumoto asters, pale pink mini carnations and lush greens create an impressive statement. Arranged in a clear glass bubble bowl, this bouquet will spread smiles at every turn. GOOD bouquet includes 8 stems. Approx. 11"H x 12"W. BETTER bouquet includes 12 stems. Approx. 12"H x 13"W. BEST bouquet includes 16 stems. Approx. 13"H 14"W. </t>
  </si>
  <si>
    <t>The FTD® Pure Passion™ Bouquet</t>
  </si>
  <si>
    <t>The FTD® Love Rushes In™ Bouquet</t>
  </si>
  <si>
    <t>The FTD® Lights of the Season™ Centerpiece</t>
  </si>
  <si>
    <t>The FTD® Winter Wonders™ Wreath</t>
  </si>
  <si>
    <t xml:space="preserve">The FTD® Holiday Classics™ Centerpiece by Better Homes and Gardens® </t>
  </si>
  <si>
    <t>The FTD® Bountiful Beauty™ Bouquet</t>
  </si>
  <si>
    <t>The FTD® Pure Perfection™ Bouquet</t>
  </si>
  <si>
    <t>The FTD® Perfect Harmony™ Bouquet</t>
  </si>
  <si>
    <t>The FTD® All Is Bright™ Bouquet</t>
  </si>
  <si>
    <t>The FTD® Share My World™ Bouquet</t>
  </si>
  <si>
    <t>The FTD® So Beautiful™ Bouquet</t>
  </si>
  <si>
    <t>The FTD® Beacon Hill™ Arrangement</t>
  </si>
  <si>
    <t>The FTD® Irresistible Orchid™ Bouquet</t>
  </si>
  <si>
    <t>The FTD® Soft Persuasion™ Bouquet</t>
  </si>
  <si>
    <t>The FTD® Wonderful Wishes™ Floral Cake</t>
  </si>
  <si>
    <t>The FTD® Island Breeze™ Arrangement</t>
  </si>
  <si>
    <t>The FTD® Beloved® Bouquet</t>
  </si>
  <si>
    <t>The FTD® Thoughtful Expressions™ Bouquet</t>
  </si>
  <si>
    <t>The FTD® Shades of Purple™ Bouquet</t>
  </si>
  <si>
    <t>The FTD® Exotica™ Arrangement</t>
  </si>
  <si>
    <t>The FTD® Sweetness &amp; Light™ Arrangement</t>
  </si>
  <si>
    <t xml:space="preserve">The FTD® Basket of Dreams™ </t>
  </si>
  <si>
    <t>The FTD® Tropical Bright™ Arrangement</t>
  </si>
  <si>
    <t>The FTD® Touch of Tropics™ Arrangement</t>
  </si>
  <si>
    <t>The FTD® Pacific Paradise™ Arrangement</t>
  </si>
  <si>
    <t>The FTD® Festive Wishes™ Bouquet</t>
  </si>
  <si>
    <t>The FTD® Happy Times™ Bouquet</t>
  </si>
  <si>
    <t xml:space="preserve">The FTD® Holiday Cheer™ Bouquet </t>
  </si>
  <si>
    <t>The FTD® Celebrate the Season™ Bouquet</t>
  </si>
  <si>
    <t xml:space="preserve">The FTD® Poinsettia Planter by Better Homes and Gardens® </t>
  </si>
  <si>
    <t>BBH</t>
  </si>
  <si>
    <t>BGH</t>
  </si>
  <si>
    <t>AVB</t>
  </si>
  <si>
    <t>The FTD® Starshine™ Bouquet</t>
  </si>
  <si>
    <t>The FTD® Best Year™ Basket</t>
  </si>
  <si>
    <t>The FTD® Blazing Beauty™ Rose Bouquet</t>
  </si>
  <si>
    <t>The FTD® Cosmopolitan™ Arrangement</t>
  </si>
  <si>
    <t>PCG</t>
  </si>
  <si>
    <t>PCL</t>
  </si>
  <si>
    <t>PCP</t>
  </si>
  <si>
    <t>PCY</t>
  </si>
  <si>
    <t>VW8</t>
  </si>
  <si>
    <t>The FTD® Anniversary Bouquet</t>
  </si>
  <si>
    <t>Everyday
Tropicals</t>
  </si>
  <si>
    <t>The FTD® Soft Serenade™ Rose Bouquet</t>
  </si>
  <si>
    <t>BYD</t>
  </si>
  <si>
    <t>The FTD® Triple Delight™ Rose Bouquet</t>
  </si>
  <si>
    <t>The FTD® Pure Bliss™ Bouquet</t>
  </si>
  <si>
    <t>12-F6</t>
  </si>
  <si>
    <t>12-F6d</t>
  </si>
  <si>
    <t>12-F6p</t>
  </si>
  <si>
    <t>The FTD® Light of My Life™ Bouquet</t>
  </si>
  <si>
    <t>The FTD® Sweeter Than Ever™ Bouquet</t>
  </si>
  <si>
    <t>4" plant</t>
  </si>
  <si>
    <t>10" plant</t>
  </si>
  <si>
    <t>5" plant</t>
  </si>
  <si>
    <t>12-H1</t>
  </si>
  <si>
    <t>12-H1d</t>
  </si>
  <si>
    <t>12-H1p</t>
  </si>
  <si>
    <t>The FTD® Bright Days Ahead™ Floral Cake</t>
  </si>
  <si>
    <t>BDH</t>
  </si>
  <si>
    <t>VW9</t>
  </si>
  <si>
    <t>AOL</t>
  </si>
  <si>
    <t>The FTD® Dawning Delight™ Bouquet by Vera Wang</t>
  </si>
  <si>
    <t>The FTD® Art of Love™ Rose Bouquet</t>
  </si>
  <si>
    <t>The FTD® Birthday Cheer™ Bouquet</t>
  </si>
  <si>
    <t>The FTD® Happy Blooms™ Basket</t>
  </si>
  <si>
    <t>The FTD® Garden's Paradise™ Basket</t>
  </si>
  <si>
    <t>The FTD® Colors Abound™ Bouquet</t>
  </si>
  <si>
    <t>The FTD® Sunshine Daydream™ Bouquet</t>
  </si>
  <si>
    <t>The FTD® Little Boy Blue™ Bouquet</t>
  </si>
  <si>
    <t>The FTD® Little Miss Pink™ Bouquet</t>
  </si>
  <si>
    <t>The FTD® Welcome™ Bear Bouquet</t>
  </si>
  <si>
    <t>The FTD® Lilies &amp; More™ Bouquet</t>
  </si>
  <si>
    <t xml:space="preserve">The FTD® Simple Perfection™ Bouquet by Better Homes and Gardens® </t>
  </si>
  <si>
    <t xml:space="preserve">The FTD® Deep Emotions™ Rose Bouquet by Better Homes and Gardens® </t>
  </si>
  <si>
    <t>The FTD® Girls Are Great!™ Bouquet</t>
  </si>
  <si>
    <t>The FTD® Boy-Oh-Boy™ Bouquet</t>
  </si>
  <si>
    <t>The FTD® Fresh Love™ Bouquet</t>
  </si>
  <si>
    <t>The FTD® First Blush™ Bouquet</t>
  </si>
  <si>
    <t>The FTD® Purple Dusk™ Wristlet</t>
  </si>
  <si>
    <t>The FTD® Rose Bloom™ Wristlet</t>
  </si>
  <si>
    <t>The FTD® Moonbeam™ Bouquet</t>
  </si>
  <si>
    <t>The FTD® Crazy For You™ Wristlet</t>
  </si>
  <si>
    <t>The FTD® Pure Heaven™ Wristlet</t>
  </si>
  <si>
    <t>The FTD® "Well Done"™ Bouquet</t>
  </si>
  <si>
    <t>5" dia.</t>
  </si>
  <si>
    <t>4" dia.</t>
  </si>
  <si>
    <t>The FTD® Giving Thanks™ Bouquet by Vera Wang</t>
  </si>
  <si>
    <t xml:space="preserve">The FTD® Color Your Day With Joy™ Bouquet is a spirited display of bright, bold hues to give your special recipient a refreshing burst of happiness. Green carnations, white roses, yellow cushion poms, white traditional daisies, green button poms, white limonium and lush greens are blooming with cheer seated in a striking green paint can inspired vase to create an incredible gift they will delight in. GOOD bouquet includes 10 stems. Approx. 11"H x 10"W. BETTER bouquet includes 17 stems. Approx. 12"H x 11"W. BEST bouquet includes 24 stems. Approx. 13"H x 13"W. </t>
  </si>
  <si>
    <t xml:space="preserve">The FTD® Color Your Day With Sunshine™ Bouquet is blooming with a bright cheer that will charm your special recipient at every turn. Yellow roses, white spray roses, yellow cushion poms, white traditional daisies, white monte casino asters, and lush greens are brilliant and bold arranged to perfection in a sunlit yellow paint can inspired vase to create a gift that conveys your warmest wishes. GOOD bouquet includes 10 stems. Approx. 12"H x 10"W. BETTER bouquet includes 16 stems. Approx. 13"H x 12"W. BEST bouquet includes 21 stems. Approx. 13"H x 13"W.  </t>
  </si>
  <si>
    <t xml:space="preserve">FTD® proudly presents the Vera Wang Dawning Delight™ Bouquet. Blooming with the warmth and depth of the most magnificent dawn, this bouquet of coral roses, rust colored Asiatic Lilies, green mini hydrangea, peach hypericum berries and lush greens is sure to please with its sweet sophistication. Presented in a modern clear glass vase, this stunning arrangement creates a warm sentiment of sunlit charm set to celebrate any of life's special occasions. GOOD bouquet includes 11 stems. Approx. 15"H x 12"W. BETTER bouquet includes 16 stems. Approx. 17"H x 13"W. BEST bouquet includes 22 stems. Approx. 18"H x 14"W. </t>
  </si>
  <si>
    <t xml:space="preserve">FTD® proudly presents the Vera Wang Beauty and Grace™ Bouquet. A stunning display of sun-crushed sophistication, this bouquet of fuchsia tulips, pale yellow stock, peach roses and hot pink spray roses demands their attention. Presented in a modern clear glass vase, this incredible arrangement is sure to convey your warmest wishes with each sunlit bloom. GOOD bouquet includes 12 stems. Approx. 16"H x 12"W. BETTER bouquet includes 18 stems. Approx. 18"H x 13"W. BEST bouquet includes 22 stems. Approx. 19"H x 14"W. </t>
  </si>
  <si>
    <t xml:space="preserve">The FTD® Art of Love™ Rose Bouquet is the picture of rich romance and sweet affection. Soft pink, fuchsia and bi-colored pink roses are brought together in a red clear glass heart-shaped vase to create a bouquet that will sweep your sweetheart off of their feet with each majestic bloom. GOOD bouquet includes 9 stems. Approx. 11"H x 9"W. BETTER bouquet includes 12 stems. Approx. 12"H x 10"W. BEST bouquet includes 15 stems. Approx. 13"H x 11"W. </t>
  </si>
  <si>
    <t xml:space="preserve">The FTD® Anniversary Bouquet is a gorgeous way to celebrate your sweet affection for the love of your life on your special day. Showcasing rich red roses, brilliant pink Asiatic lilies, pale pink stock and a variety of lush greens, this beautiful bouquet is presented in a clear designer cut glass vase for a classic look of sophistication and elegance. GOOD bouquet includes 10 stems. Approx. 15"H x 13"W. BETTER bouquet includes 13 stems. Approx. 16"H x 14"W. BEST bouquet includes 17 stems. Approx. 17"H x 15"W. </t>
  </si>
  <si>
    <t xml:space="preserve">The FTD® Baby Boy Hug® Bouquet is a sweet and adorable way to congratulate the new family! Bright and sunny yellow roses combine with pale yellow mini carnations, white Peruvian lilies, white Asiatic lilies and a variety of lush greens, all perfectly presented in a light blue ceramic vase hugged by a darling matching blue plush bear to create a wonderful welcome to the baby boy. GOOD bouquet includes 8 stems. Approx. 15"H x 11"W. BETTER bouquet includes 12 stems. Approx. 16"H x 12"W. BEST bouquet includes 16 stems. Approx. 17"H x 13"W. </t>
  </si>
  <si>
    <t xml:space="preserve">The FTD® Festive Big Hug® Bouquet is a bright and beautiful way to send your warmest wishes and sweet affection. Pink gerbera daisies are surrounded by yellow Peruvian lilies, fuchsia mini carnations, purple statice and lush greens perfectly presented in a ceramic light green vase hugged by a darling brown plush bear to create an incredible gift for any occasion. GOOD bouquet includes 9 stems. Approx. 14"H x 10"W. BETTER bouquet includes 13 stems. Approx. 15"H x 11"W. BEST bouquet includes 18 stems. Approx. 16"H x 12"W. </t>
  </si>
  <si>
    <t xml:space="preserve">The FTD® Baby Girl Hug® Bouquet is a sweet and adorable way to congratulate the new family! Pastel pink roses combine with pale yellow mini carnations, white Peruvian lilies, pink Asiatic lilies and a variety of lush greens, all perfectly presented in a blushing pink ceramic vase hugged by a darling matching pink plush bear to create a wonderful welcome to the baby girl. GOOD bouquet includes 8 stems. Approx. 15"H x 12"W. BETTER bouquet includes 12 stems. Approx. 16"H x 13"W. BEST bouquet includes 16 stems. Approx. 17"H x 15"W. </t>
  </si>
  <si>
    <t xml:space="preserve">The FTD® Color Your Day With Joy™ Bouquet </t>
  </si>
  <si>
    <t xml:space="preserve">The FTD® Color Your Day With Beauty™ Bouquet </t>
  </si>
  <si>
    <t xml:space="preserve">The FTD® Color Your Day With Happiness™ Bouquet </t>
  </si>
  <si>
    <t>The FTD® Color Your Day With Sunshine™ Bouquet</t>
  </si>
  <si>
    <t xml:space="preserve">The FTD® Color Your Day With Beauty™ Bouquet is a stunning display of bold color to give your special recipient a gift that reflects their own unique charm and grace. Lavender roses, fuchsia carnations, purple double lisianthus, white Asiatic lilies, bupleurum and lush greens are artfully arranged within a striking purple paint can inspired vase to create an incredible gift they won't soon forget. GOOD bouquet includes 7 stems. Approx. 10"H X 9"W. BETTER bouquet includes 11 stems. Approx. 12"H x 10"W. BEST bouquet includes 15 stems. Approx. 13"H x 11"W. </t>
  </si>
  <si>
    <t xml:space="preserve">The FTD® Color Your Day With Happiness™ Bouquet blooms with blushing sweetness to offer your special recipient a gift of charming cheer. Fuchsia roses, pink gerbera daisies, lavender traditional daisies, red matsumoto asters, bupleurum and lush greens create a remarkable display arranged within a bold pink paint can inspired vase to make this a gift that will add to the joy and loveliness of their day. GOOD bouquet includes 9 stems. Approx. 11"H x 10"W. BETTER bouquet includes 14 stems. Approx. 12"H x 12"W. BEST bouquet includes 19 stems. Approx. 13"H x 13"W. </t>
  </si>
  <si>
    <t>The FTD® Boo-Quet®</t>
  </si>
  <si>
    <t xml:space="preserve">The FTD® Holiday Wishes™ Centerpiece </t>
  </si>
  <si>
    <t xml:space="preserve">The FTD® You're Special™ Bouquet is a beautiful expression of Autumn's bounty of color and beauty. Gorgeous rust-colored Asiatic lilies make a bold impression arranged amongst orange Peruvian Lilies, red hypericum berries and lush greens. Paired with an elegant designer purple glass vase, this bouquet will send your warmest wishes to your special recipient for a wonderful fall season. GOOD Bouquet includes 9 stems. Approx. 18"H x 13"W. BETTER Bouquet includes 14 stems. Approx. 19"H x 14"W. BEST Bouquet includes 19 stems. Approx. 20"H x 15"W. </t>
  </si>
  <si>
    <t xml:space="preserve">The FTD® Bountiful™ Bouquet is blooming with harvest cheer and undeniable beauty. Eye-catching Cherry Brandy bi-colored roses are arranged amongst burgundy mini carnations, butterscotch daisies, red Asiatic lilies and lush greens perfectly presented in a festive ceramic pumpkin container with lid to create a gift that sends your warmest wishes for the fall season. GOOD bouquet includes 6 stems. Approx. 8"H x 11"W. BETTER bouquet includes 10 stems. Approx. 9"H x 12"W. BEST bouquet includes 14 stems. Approx. 10"H x 13"W. </t>
  </si>
  <si>
    <t xml:space="preserve">FTD® proudly presents the Better Homes and Gardens® Fall Harvest™ Cornucopia. Capture the essence of the autumn season with this inspiring and colorful arrangement. Rich red roses, bright and brilliant sunflowers, orange Asiatic lilies, burgundy daisies, solidago, red glycerized oak leaves and lush greens are beautifully arranged in a natural cornucopia basket that speaks of harvest traditions with each gorgeous bloom. GOOD arrangement includes 7 stems. Approx. 9"H x 15"W. BETTER arrangement includes 11 stems. Approx. 9"H x 15"W. BEST arrangement includes 15 stems. Approx. 10"H x 16"W. </t>
  </si>
  <si>
    <t xml:space="preserve">FTD® proudly presents the Vera Wang Autumn Splendor™ Bouquet. Marvel at the brilliance of fall color and sweet sophistication with this most remarkable arrangement. Red roses, orange spray roses, burgundy LA hybrid lilies and an assortment of lush greens create a captivating bouquet that speaks to the rich colors and warmth of the season. Presented in a modern clear glass vase, this bouquet conveys your most heartfelt wishes with each gorgeous bloom. GOOD bouquet includes 9 stems. Approx. 11"H x 12"W. BETTER bouquet includes 13 stems. Approx. 12"H x 13"W. BEST bouquet includes 16 stems. Approx. 13"H x 14"W. </t>
  </si>
  <si>
    <t xml:space="preserve">The FTD® Bountiful™ Rose Bouquet is blooming with harvest charm and cheer to send your warmest sentiments for an incredible autumn season. Red, yellow and bi-colored Cherry Brandy roses are accented with orange and yellow spray roses and lush greens elegantly arranged in a festive ceramic pumpkin container with lid to light up their fall days with brilliant beauty and sunlit grace. GOOD bouquet includes 6 stems. Approx. 8"H x 10"W. BETTER bouquet includes 10 stems. Approx. 9"H x 11"W. BEST bouquet includes 14 stems. Approx. 10"H x 12"W. </t>
  </si>
  <si>
    <t xml:space="preserve">The FTD® Boo-quet® bursts with Halloween cheer and autumn beauty. Bright and brilliant bi-colored Cherry Brandy roses, red Asiatic lilies, burgundy mini carnations, butterscotch daisies and lush greens are perfectly arranged in a designer ceramic pumpkin container, with lid included, to send happy Halloween greetings. GOOD bouquet includes 6 stems. Approx. 8"H x 11"W. BETTER bouquet includes 10 stems. Approx. 9"H x 12"W. BEST bouquet includes 14 stems. Approx. 10"H x 13"W. </t>
  </si>
  <si>
    <t xml:space="preserve">The FTD® Holiday Celebrations® Bouquet is a simply gorgeous way to extend your merriest holiday wishes! Rich red roses are paired with white LA hybrid lilies and accented with variegated holly and holiday greens. All are beautifully arranged in an exquisite designer red glass vase accented with a single white snowflake on the front to create an elegant expression of holiday cheer and winter warmth. GOOD bouquet includes 6 stems. Approx. 18"H x 14"W. BETTER bouquet includes 9 stems. Approx. 20"H x 16"W. BEST bouquet includes 11 stems. Approx. 21"H x 17"W. </t>
  </si>
  <si>
    <t xml:space="preserve">The FTD® Holiday Cheer™ Bouquet is blooming with the festive fun of this celebrated season! Red carnations and mini carnations are brought together with white button poms and white chrysanthemums for a bright and cheerful display accented with candy canes, variegated holly and assorted holiday greens. Arranged to perfection within a stylish lined red felt bag with a sweet candy cane accent on the front, this bouquet is sure to warm their heart with its charm and beauty. GOOD bouquet includes 7 stems. Approx. 15"H x 11"W. BETTER bouquet includes 13 stems. Approx. 16"H x 12"W. BEST bouquet includes 18 stems. Approx. 17"H x 13"W.  </t>
  </si>
  <si>
    <t xml:space="preserve">The FTD® Holiday Wishes™ Centerpiece is a wonderful expression of seasonal elegance that will add to the beauty of any holiday celebration. White roses pop against the sophisticated background of burgundy carnations and mini carnations, variegated holly and assorted holiday greens all perfectly arranged around a diamond-cut clear glass hurricane featuring a red taper candle. Accented with a thick red ribbon throughout the arrangement, this centerpiece will bring a warmth to your holiday get-togethers with its exquisite charm. GOOD centerpiece includes 7 stems. Approx. 4"H x 19"W. BETTER centerpiece includes 11 stems. Approx. 5"H x 20"W. BEST centerpiece includes 15 stems. Approx. 6"H x 21"W. </t>
  </si>
  <si>
    <t xml:space="preserve">The FTD® Holiday Traditions™ Bouquet speaks to the time-honored customs and cherished traditions of the Christmas season with it's gorgeous design. Red roses, white chrysanthemums, red mini carnations and assorted holiday greens are artfully arranged within a white ceramic sleigh-shaped vessel embellished with green, red and gold accents. Red and gold glass balls and red ribbon are woven throughout this arrangement, giving it the holiday charm that will captivate your special recipient. GOOD bouquet includes 4 stems. Approx. 12"H x 11"W. BETTER bouquet includes 9 stems. Approx. 13"H x 12"W. BEST bouquet includes 13 stems. Approx. 14"H x 13"W.  </t>
  </si>
  <si>
    <t xml:space="preserve">The FTD® Season's Greetings™ Bouquet is an expression of holiday elegance set to send your warmest wishes for a wonderful winter season. Red roses and burgundy mini carnations create an exquisite arrangement accented with lush holiday greens, gold glass balls and gold cording. Arriving in a red ornament inspired ceramic container featuring a gold harlequin pattern, with lid included, this arrangement is the perfect gift for any of the treasured friends, family and coworkers on your list. GOOD bouquet includes 5 stems. Approx. 8"H x 8"W. BETTER bouquet includes 9 stems. Approx. 9"H x 9"W. BEST bouquet includes 13 stems. Approx. 10"H x 10"W. </t>
  </si>
  <si>
    <t xml:space="preserve">The FTD® Celebrate the Season™ Bouquet is a charming way to send your sweetest holiday wishes to your special recipient with its fun and festive design! Red roses and red mini carnations are accented with white statice, holly and assorted holiday greens. Arranged within a lined red fabric stocking accented with a plaid pattern featuring holly berries at the neck, this incredible bouquet is sure to make their Christmas both merry and bright. GOOD bouquet includes 7 stems. Approx. 16"H x 11"W. BETTER bouquet includes 11 stems. Approx. 17"H x 12"W. BEST bouquet includes 15 stems. Approx. 18"H x 13"W. </t>
  </si>
  <si>
    <t xml:space="preserve">The FTD® Norman Rockwell™ Centerpiece is an arrangement that captures the heart of the holiday season, paying tribute to one of America's most treasured artists. Red roses and mini carnations are offset by variegated holly and holiday greens arranged to surround a keepsake Norman Rockwell figurine based on his painting, "A Drum for Tommy." Providing a warm and beautiful burst of color, this centerpiece will be the perfect accent piece to their holiday festivities. GOOD arrangement includes 5 stems. Approx. 4"H x 18"W. BEST arrangement includes 8 stems. Approx. 4"H x 18"W. BETTER arrangement includes 11 stems. Approx. 5"H x 19"W. </t>
  </si>
  <si>
    <t xml:space="preserve">FTD® proudly presents the Vera Wang Holiday Elegance™ Bouquet. Exuding an undeniable sophistication to celebrate winter's arrival this bouquet is set to impress. Rich red roses flaunt their color amongst a bed of white hydrangea and Queen Anne's Lace gorgeously accented with red hypericum berries and lush cedar greens. Presented in a modern clear glass vase, this bouquet is an incredible way to send your warmest wishes for an fantastic holiday season. GOOD bouquet includes 9 stems. Approx. 14"H x 12"W. BETTER bouquet includes 12 stems. Approx. 16"H x 13"W. BEST bouquet includes 17 stems. Approx. 18"H x 16"W. </t>
  </si>
  <si>
    <t>The FTD® Blooming Masterpiece™ Rose Bouquet</t>
  </si>
  <si>
    <t>The FTD® Simply Enchanting™ Rose Bouquet</t>
  </si>
  <si>
    <t>The FTD® Pure Enchantment™ Rose Bouquet</t>
  </si>
  <si>
    <t>The FTD® Sun Blushed™ Rose Bouquet</t>
  </si>
  <si>
    <t>The FTD® Sundance™ Rose Bouquet</t>
  </si>
  <si>
    <t xml:space="preserve">The FTD® Blooming Masterpiece™ Rose Bouquet is a classic expression of love and sweet affection! A dozen red roses arrive accented with lush greens, all beautifully arranged in a clear glass vase. Approximately 17"H x 14"W. </t>
  </si>
  <si>
    <t xml:space="preserve">The FTD® White Calla Boutonniere is the picture of elegant sophistication. A single full-sized white calla lily is chosen for its absolute perfection and accented with green hypericum berries and a white satin ribbon to compliment any wedding style. Approx. 5"H x 2"W. </t>
  </si>
  <si>
    <t xml:space="preserve">The FTD® White Ranunculus Boutonniere gives a modern twist to the look of the groom and groomsmen on the wedding day. A single stem of white ranunculus boasting 2 to 3 blooms and additional buds has a textured appeal that adds interest and soft sophistication to any wedding style. Approx. 5"H x 3"W. </t>
  </si>
  <si>
    <t xml:space="preserve">The FTD® Gardenia Boutonniere exudes a sweet fragrance and unforgettable elegance in honor of the big day. A single gardenia bloom is chosen to display its sophisticated style amongst lush variegated ivy to create the perfect compliment to any wedding party. Approx. 5"H x 4'W. </t>
  </si>
  <si>
    <t xml:space="preserve">The FTD® White Mini Cymbidium Boutonniere brings an exotic elegance and stylish appeal to the overall look of the wedding party. Boasting two blooms of white mini cymbidium orchids accented with variegated ivy, this boutonniere is a modern take on the traditional boutonniere. Approx. 5"H x 4"W. </t>
  </si>
  <si>
    <t xml:space="preserve">The FTD® White Rose Boutonniere creates the classic picture of wedding elegance. A single white rose is chosen for its absolute perfection then accented with lush greens and a white satin ribbon to offer its beauty and sweet fragrance in honor of the wedding celebration. Approx. 4"H x 3"W. </t>
  </si>
  <si>
    <t>The FTD® Pink Rose Boutonniere creates the classic picture of wedding elegance. A single pink rose is chosen for its absolute perfection then accented with lush greens and a white taffeta ribbon to offer its beauty and sweet fragrance in honor of the wedding celebration. Approx. 4"H x 2"W.</t>
  </si>
  <si>
    <t xml:space="preserve">The FTD® Pink Peruvian Lily Boutonniere adds a colorful flair to your wedding party. Beautiful Peruvian Lily blooms are brought together with green hypericum berries and tied together with a silver metallic wire for simply stylish look. Approx. 4"H x 2"W. </t>
  </si>
  <si>
    <t xml:space="preserve">The FTD® Pink Spray Rose Boutonniere is a beautiful departure from the standard rose boutonniere. Adding texture and interest, a single pink spray rose bloom is brought together with variegated ivy and tied together with a silver metallic wire to create a presentation of simple elegance. Approx. 4"H x 2"W. </t>
  </si>
  <si>
    <t xml:space="preserve">The FTD® Pink Mokara Boutonniere brings an exotic sophistication to the overall look of your groomsmen. A fuchsia Mokara Orchid bloom is accented with a single green button pom and secured on a equisetum stem to create a modern take on the traditional boutonniere. Approx. 4"H x 2"W. </t>
  </si>
  <si>
    <t xml:space="preserve">The FTD® Pink Cymbidium Boutonniere brings a fresh elegance to the look of your wedding party. A single Cymbidium Orchid bloom is secured to an equisetum stem and accented with a cyclamen leaf to bring a simple style of blushing sophistication to your big day. Approx. 4"H x 4"W. </t>
  </si>
  <si>
    <t xml:space="preserve">The FTD® New Sunrise™ Bouquet is a dazzling display of floral elegance to help you celebrate your new life together.  Orange and fuchsia roses are brought together with orange spray roses and gerbera daisies to captivate with it's bright burst of color. Accented with lush greens and tied together at the stems with peach satin ribbon woven with gold and ivory satin ribbon, this bouquet has an unforgettable charm. Approx. 14"H x 10"W. </t>
  </si>
  <si>
    <t xml:space="preserve">The FTD® Red Calla Boutonniere speaks of a sophistication that will have the men in your wedding party looking their best. A single red mini calla lily is accented with red hanging amaranthus and lush greens to give them a distinguished style. Approx. 5"H x 3"W. </t>
  </si>
  <si>
    <t xml:space="preserve">The FTD® Red Spray Rose Boutonniere has a fresh and modern look that will set the tone for your wedding day. Featuring two red spray rose blooms accented with seeded eucalyptus, this boutonniere is the perfect choice to celebrate your day of love and commitment. Approx. 4"H x 3"W. </t>
  </si>
  <si>
    <t xml:space="preserve">The FTD® Red Carnation Boutonniere has a classic look that will add that extra touch to their wedding day style. A single red carnation is accented with lily grass blades and lush greens for an eye-catching appearance you will love. Approx. 4"H x 3"W. </t>
  </si>
  <si>
    <t xml:space="preserve">The FTD® Red Berry Boutonniere is a simply charming way to add to the overall look of your groomsmen. Red hypericum berries are brought together with holly leaves, clusters of cedar greens and mini pinecones to create the perfect look for a holiday wedding. Approx. 5"H x 3"W. </t>
  </si>
  <si>
    <t xml:space="preserve">The FTD® Red Mokara Boutonniere is a simply stunning way to bring a touch of elegance to the men in your wedding party. A single red mokara orchid bloom is accented with lush greens and embellished with a brown flat wire to create a fantastic look. Approx. 5" x 3"W. </t>
  </si>
  <si>
    <t xml:space="preserve">The FTD® Red Rose Boutonniere creates the classic picture of wedding elegance. A single red rose is chosen for its absolute perfection then accented with lush greens and a black taffeta ribbon to offer its beauty and sweet fragrance in honor of the wedding celebration. Approx. 4"H x 3"W. </t>
  </si>
  <si>
    <t>BDA</t>
  </si>
  <si>
    <t>BDB</t>
  </si>
  <si>
    <t xml:space="preserve">The FTD® Basket of Cheer® Bouquet sends your warmest wishes for happiness with each sunlit bloom! Yellow Asiatic lilies and traditional daisies are vibrant and beautiful arranged amongst pink carnations, pink Peruvian lilies and magenta mini carnations. Accented with lush greens and presented in a round whitewash handled basket, this arrangement is a sweet sentiment brought together to brighten your special recipient's day. GOOD basket includes 11 stems. Approx. 11"H x 13"W. BETTER basket includes 15 stems. Approx. 12"H x 15"W. BEST basket includes 20 stems. Approx. 13"H x 16"W. </t>
  </si>
  <si>
    <t xml:space="preserve">The FTD® Light of My Life™ Bouquet offers your special recipient fresh vibrant color to brighten their day! Orange Asiatic lilies, fuchsia carnations, red Peruvian lilies, lavender chrysanthemums and lush greens are perfectly arranged in a clear glass bubble bowl vase to send your sweetest sentiments across the miles. GOOD bouquet includes 11 stems. Approx. 10"H x 10"W. BETTER bouquet includes 15 stems. Approx. 13"H x 13"W. BEST bouquet includes 19 stems. Approx. 14"H x 14"W. </t>
  </si>
  <si>
    <t xml:space="preserve">The FTD® Birthday Cheer™ Bouquet is set to celebrate with its bright, beautiful blooms wishing your special recipient every happiness on their big day! Coral roses, yellow spray roses, hot pink gerbera daisies, white traditional daisies, solidago and lush greens are perfectly arranged in a classic clear glass vase tied with pink satin and green chenille ribbons. Arriving with a mylar balloon exclaiming, "Happy Birthday," this bouquet will add to the warmth and happiness of their birthday festivities. GOOD bouquet includes 11 stems. Approx. 16"H x 11"W. BETTER bouquet includes 15 stems. Approx. 17"H x 12"W. BEST bouquet includes 21 stems. Approx. 19"H x 13"W. </t>
  </si>
  <si>
    <t xml:space="preserve">The FTD® Pure Bliss™ Bouquet is a blooming expression of happiness and joy set to brighten any day! Hot pink roses, orange gerbera daisies, light green carnations and lush greens are perfectly arranged in a clear gathered square glass vase to send a warm and cheerful sentiment to your special recipient. GOOD bouquet includes 9 stems. Approx.14"H x 11"W. BETTER bouquet includes 15 stems. Approx. 16"H x 13"W. BEST bouquet includes 21 stems. Approx. 19"H x 14"W. </t>
  </si>
  <si>
    <t xml:space="preserve">The FTD® Sweeter Than Ever™ Bouquet is full of blushing color and fresh beauty to create a remarkable gift. Pink gerbera daisies, pink carnations, lavender chrysanthemums, bi-colored pink and white Peruvian lilies and lush greens are perfectly situated in a clear glass vase accented with a lavender satin ribbon. Arriving with a 4-piece box of chocolate, this bouquet gives your special recipient a sweet wish that will surprise and delight them with its captivating grace. GOOD bouquet includes 10 stems. Approx. 13"H x 10"W. BETTER bouquet includes 13 stems. Approx. 14"H x 11"W. BEST bouquet includes 17 stems. Approx. 15"H x 12"W. </t>
  </si>
  <si>
    <t xml:space="preserve">The FTD® Autumn Beauty™ Bouquet exudes the warmth and magnificence of the harvest season with each sun-kissed bloom. Orange roses are brilliant and bright against rust colored Asiatic lilies, burgundy carnations and mini carnations, red matsumoto asters, red hypericum berries, and a variety of lush greens. Accented with birch branches throughout, this incredible arrangement is seated in a clear glass bubble bowl vase to create an exceptional look your special recipient will love.  GOOD bouquet includes 15 stems. Approx. 11"H x 11"W. BETTER bouquet includes 20 stems. Approx. 13"H x 13"W. BEST bouquet includes 27 stems. Approx. 14"H x 14"W.  </t>
  </si>
  <si>
    <t xml:space="preserve">The FTD® Happy Thoughts™ Bouquet pops with brilliant color to celebrate the coming of the harvest months. Yellow, deep orange, rich red and bright orange Asiatic lilies create an incredible display of beauty perfectly arranged in a designer ruby square glass vase to bring your special recipient a warm wish for autumn days full of happiness. GOOD bouquet includes 5 stems. Approx. 16"H x 14"W. BETTER bouquet includes 9 stems. Approx. 21"H x 16"w. BEST bouquet includes 12 stems. Approx. 23"H x 19"W. </t>
  </si>
  <si>
    <t xml:space="preserve">The FTD® Bountiful Garden™ Bouquet is an incredible arrangement that is sure to offer your special recipient the sweetest sentiments for an amazing harvest season. A perfect fit for any celebration, this arrangement of coral roses, red Asiatic lilies, coral mini carnations, green hypericum berries, coral Peruvian lilies, burgundy button poms and lush greens are expertly arranged within a woven willow handled basket to create an eye-catching presentation they are sure to love. GOOD bouquet includes 14 stems. Approx. 10"H x 15"W. BETTER bouquet includes 21 stems. Approx. 11"H x 16"W. BEST bouquet includes 27 stems. Approx. 12"H x 17"W. </t>
  </si>
  <si>
    <t xml:space="preserve">The FTD® Vibrant Views™ Bouquet is a cheerful display of autumn delight to bring warm cheer to your special recipient with each sunlit bloom. Gorgeous sunflowers bring their beauty to this arrangement along with orange roses, deep orange Asiatic lilies, burgundy carnations, yellow solidago, and a variety of lush greens. Arriving in a clear rectangular glass vase wrapped with a green leaf material secured with cinnamon sticks for a sophisticated and modern look, this bouquet is a rare fall treat. GOOD bouquet includes 10 stems. Approx. 15"H x 11"W. BETTER bouquet includes 13 stems. Approx. 16"H x 12"W. BEST bouquet includes 16 stems. Approx. 21"H x 14"W. </t>
  </si>
  <si>
    <t xml:space="preserve">The FTD® Chrysanthemum is a beautiful presentation of autumn beauty. A brilliant, sunlit yellow chrysanthemum plant graces your special recipient with fall traditions and harvest grandeur seated in a natural banana leaf potcover for an incredible look. 6 inch plant.  </t>
  </si>
  <si>
    <t xml:space="preserve">The FTD® Season's Sparkle™ Bouquet is set to dazzle your special recipient this holiday season. Rich red roses are offset by white snapdragon stems, burgundy mini carnations, green hypericum berries and assorted holiday greens beautifully arranged in a silver metallic round glass vase to create an incredible gift of Christmas elegance that spreads the joy of this exciting season. GOOD bouquet includes 13 stems. Approx. 12"H x 12"W. BETTER bouquet includes 18 stems. Approx. 13"H x 13"W. BEST bouquet includes 22 stems. Approx. 14"H x 14"W. </t>
  </si>
  <si>
    <t xml:space="preserve">The FTD® Lights of the Season™ Centerpiece is an exquisite way to bring the magic of the holiday season to your celebrations with family and friends. Brilliant red carnations and mini carnations are gorgeously arranged amongst variegated holly and an assortment of holiday greens. Accented with red glass balls and a bright red wired ribbon, this arrangement encircles 3 red taper candles to bring the perfect glow to your festivities. GOOD arrangement includes 7 stems. Approx. 6"H x 20"W. BETTER arrangement includes 11 stems. Approx. 6"H x 21"W. BEST arrangement includes 15 stems. Approx.  6"H x 21"W. </t>
  </si>
  <si>
    <t xml:space="preserve">The FTD® Winter Wonders™ Wreath showcases the festive feelings and holiday cheer of the season. Comprised of assorted holiday greens this wreath is accented with gold pinecone pics, berry pics, assorted green glass balls, opalescent pearl glass balls and matte gold glass balls culminating in a brilliant red ribbon tied at the top to create an incredible wreath to celebrate the Christmas season. Approx. 22-inches in diameter. </t>
  </si>
  <si>
    <t xml:space="preserve">The FTD® Holiday Enchantment™ Bouquet is blooming with bright seasonal cheer to bring Christmas joy to your special recipient. Rich red roses are surrounded by white Peruvian lilies, variegated holly and assorted holiday greens perfectly arranged in a clear glass vase tied at the neck with a candy cane striped ribbon to create a fantastic holiday look. GOOD bouquet includes 8 stems. Approx. 16"H x 13"W. BETTER bouquet includes 11 stems. Approx. 17"H x 14"W. BEST bouquet includes 14 stems. Approx. 18"H x 15"W. </t>
  </si>
  <si>
    <t xml:space="preserve">The FTD® Christmas Peace™ Bouquet captures the elegance of the season at every turn. White roses, red carnations, white stock, green button poms, holly and assorted holiday greens are arranged perfectly in a modern clear square glass vase to create a gift that extends warm wishes for a season of peace and togetherness. GOOD bouquet includes 8 stems. Approx. 14"H x 11"W. BETTER bouquet includes 12 stems. Approx. 15"H x 12"W. BEST bouquet includes 15 stems. Approx. 18"H x 14"W. </t>
  </si>
  <si>
    <t xml:space="preserve">FTD® proudly presents the Better Homes and Gardens® Holiday Classics™ Centerpiece. Drawing from the rich traditions of holiday décor, this festive centerpiece is set to lend its seasonal beauty to your holiday celebrations. Bright red roses, carnations and mini carnations are arranged amongst an assortment of holiday greens, accented with natural pinecones, and a designer red and green striped ribbon. Encircling 2 red taper candles, this lovely centerpiece will bring warmth and Christmas charm to your holiday gatherings with each graceful bloom. GOOD centerpiece includes 8 stems. Approx. 6"H x 15"W. BETTER centerpiece includes 13 stems. Approx. 6"H x 17"W. BEST centerpiece includes 17 stems. Approx. 7"H x 18"W. </t>
  </si>
  <si>
    <t xml:space="preserve">The FTD® Season's Glow™ Centerpiece blooms with winter elegance and holiday enchantment to grace your Christmas celebrations. White LA hybrid lilies, carnations, chrysanthemums and statice are arranged amongst holiday greens and accented with gold pinecones and a gold plaid French wired ribbon for an exquisite look. Arranged to encircle 3 white taper candles, this stunning arrangement will bring a sweet sophistication to your holiday festivities. GOOD centerpiece includes 9 stems. Approx. 6"H x 19"W. BETTER centerpiece includes 13 stems. Approx. 7"H x 21"W. BEST centerpiece includes 17 stems. Approx. 7"H x 22"W.  </t>
  </si>
  <si>
    <t xml:space="preserve">The FTD® Glowing Elegance™ Centerpiece is a departure from the everyday arrangement, stepping into a design blooming with modern sophistication. Exquisite white roses and standard carnations are brought together with assorted holiday greens and seeded eucalyptus at the base of the arrangement accented by copper glass balls and a gold glitter ribbon. Blooming from the base is a spray of white narcissus stems standing next to 2 white taper candles for an eye-catching look that will lend itself to making your holiday festivities both merry and bright. Arrangement includes 17 stems. Approx. 16"H x 20"W. </t>
  </si>
  <si>
    <t xml:space="preserve">The FTD® Pure Passion™ Bouquet is rich in romance and sweet sophistication. Red roses combine with white Oriental lilies artistically accented with lily grass blades for an incredible look. Wrapped in aspidistra leaves around the stems, this bouquet arrives seated in a clear glass vase presented with a sterling classic beaded flower bracelet at the base to create the perfect atmosphere for love to bloom. GOOD bouquet includes 6 stems. Approx. 15"H x 10"W. BETTER bouquet includes 8 stems. Approx. 16"H x 11"W. BEST bouquet includes 10 stems. Approx. 17"H x 11"W. </t>
  </si>
  <si>
    <t xml:space="preserve">The FTD® Love Rushes In™ Bouquet is a warm expression of your most heart-filled desires. Brilliant red roses, pink Asiatic lilies, burgundy mini carnations and lush greens are gorgeously arranged in a ruby square glass vase accented with a black velvet ribbon around the neck displaying a single shell button, making this bouquet a gift that displays your most romantic intentions. GOOD bouquet includes 6 stems. Approx. 13"H x 10"W. BETTER bouquet includes 11 stems. Approx. 17"H x 14"W. BEST bouquet includes 14 stems. Approx. 18"Hx 15"W. </t>
  </si>
  <si>
    <t xml:space="preserve">The FTD® Bountiful Beauty™ Bouquet spreads the joy of the spring season with each sunlit bloom. Bright pink and yellow tulips are simply stunning arranged amongst pink hyacinth, white Star of Bethlehem stems and an assortment of lush greens. Seated in a clear glass bubble bowl vase, this bouquet creates a warm wish for a wonderful spring season. GOOD bouquet includes 11 stems. Approx. 11"H x 12"W.  BETTER bouquet includes 14 stems. Approx. 12"H x 12"W. BEST bouquet includes 21 stems. Approx. 14"H x 15"W. </t>
  </si>
  <si>
    <t xml:space="preserve">The FTD® Bright Lights™ Bouquet is a true sign of spring's arrival. An assortment of colorful tulips, boasting the shades of red, orange, yellow and purple create a fantastic bouquet seated in a classic clear glass vase to create a sunlit sentiment of happy wishes for your special recipient. GOOD bouquet includes 15 stems. Approx. 15"H x 10"W. BETTER bouquet includes 20 stems. Approx. 16"H x 12"W. BEST bouquet includes 25 stems. Approx. 17"H x 13"W. </t>
  </si>
  <si>
    <t xml:space="preserve">The FTD® Tender Tulips™ Bouquet is a blushing display of spring's most beloved blooms. Purple, red and assorted pink tulips are brought together in a classic clear glass vase to send your sweetest sentiments to your special recipient in honor of spring's long awaited arrival. GOOD bouquet includes 10 stems. Approx. 14"H x 9"W. BETTER bouquet includes 15 stems. Approx. 15"H x 10"W. BEST bouquet includes 20 stems. Approx. 16"H x 12"W. </t>
  </si>
  <si>
    <t xml:space="preserve">The FTD® Pure Perfection™ Bouquet is a gorgeous and fragrant bouquet your special recipient will adore. White, lavender and pink hyacinth stems are brought together in a clear gathered square glass vase to offer a sweet sentiment of springtime beauty and grace that will delight them at every turn. GOOD bouquet includes 10 stems. Approx. 14"H x 11"W. BETTER bouquet includes 12 stems. Approx. 15"H x 12"W. BEST bouquet includes 18 stems. Approx. 16"H x 14"W. </t>
  </si>
  <si>
    <t xml:space="preserve">The FTD® Your Day™ Bouquet is a bright and sunny display set to uplift their spirits with each exquisite bloom. Yellow tulips and Asiatic lilies are arranged amongst green mini hydrangea, lush greens and a curly willow accent. Seated in a classic clear glass vase this brilliant bouquet is a warm way to send your sweetest sentiments. GOOD bouquet includes 10 stems. Approx. 15"H x 12"W. BETTER bouquet includes 14 stems. Approx. 16"H x 14"W. BEST bouquet includes 18 stems. Approx. 17"H x 15"W. </t>
  </si>
  <si>
    <t xml:space="preserve">The FTD® Nature's Bounty™ Basket bursts with the beauty of floral brilliance. Yellow roses, Peruvian lilies, solidago and LA Hybrid lilies are arranged amongst white ranunculus, chrysanthemums and LA Hybrid lilies accented with lush greens for an eye-catching look. Presented in an oval banana leaf woven basket, this sunlit arrangement will warm your special recipient's heart with its blooming perfection. GOOD arrangement includes 13 stems. Approx. 12"H x 16"W. BETTER arrangement includes 19 stems. Approx. 13"H x 18"W. BEST arrangement includes 24 stems. Approx. 14"H x 19"W. </t>
  </si>
  <si>
    <t xml:space="preserve">The FTD® Perfect Sun™ Bouquet is an exquisite display of dawning beauty. Bright and lovely mini sunflowers take center stage in this arrangement set against orange spray roses, yellow snapdragon stems, green hypericum berries and lush greens. Gorgeously situated in a clear glass cubed vase housing orange foam and accented with an orange woven edge grosgrain ribbon, this bouquet will be a warm wish of happiness for your special recipient. GOOD bouquet includes 16 stems. Approx. 11"H x 12"W. BETTER bouquet includes 20 stems. Approx. 12"H x 13"W. BEST bouquet includes 24 stems. Approx. 13"H x 14"W. </t>
  </si>
  <si>
    <t xml:space="preserve">The FTD® Beacon Hill™ Arrangement highlights Asiatic lilies to create a flower arrangement like none other! Yellow Asiatic lilies, purple matsumoto asters, green hypericum berries, yellow craspedia, red ti leaves, anthurium leaves, dyed river cane stems, land lotus petals and elephant ear pods are artistically arranged to create a display that is both beautiful and architecturally interesting. Presented in a gold  rectangular design dish, this flower arrangement is a whimsical way to say happy birthday, congratulations or get well soon. Arrangement includes 12 stems. Approx. 8"H x 13"W. </t>
  </si>
  <si>
    <t xml:space="preserve">The FTD® Sunny Surprise™ Basket is the perfect way to delight your special recipient in honor of any of life's special occasions or for no special reason at all! Yellow roses, cream roses, yellow LA hybrid lilies, peach hypericum berries and lush greens are beautifully arranged in a woven woodchip handled basket to create an incredible gift intended to spread happiness with each sunlit bloom. GOOD basket includes 10 stems. Approx. 9"H x 11"W. BETTER basket includes 15 stems. Approx. 11"H x 14"W. BEST basket includes 19 stems. Approx. 12"H x 15"W. </t>
  </si>
  <si>
    <t xml:space="preserve">The FTD® Happiness™ Bouquet is blooming with vibrant color to bring smiles and delight to your special recipient! Orange roses and fuchsia carnations are brought together with a variety of lush greens and accented with curly willow branches to create a memorable bouquet of eye-catching beauty. Seated in a classic clear glass vase, this bouquet is the perfect way turn any day into a celebration. GOOD bouquet includes 9 stems. Approx. 16"H x 12"W. BETTER bouquet includes 13 stems. Approx. 17"H x 13"W. BEST bouquet includes 17 stems. Approx. 18"H x 14"W. </t>
  </si>
  <si>
    <t xml:space="preserve">The FTD® All Is Bright™ Bouquet uses bold color to send smiles and cheer across the miles. Orange Asiatic lilies, fuchsia carnations, hot pink matsumoto asters, orange spray roses, green hypericum berries and lush greens are beautifully arranged to create a fantastic bouquet presented in a deep pink glass vase set to brighten your special recipient's day with each vibrant bloom. GOOD bouquet includes 13 stems. Approx. 14"H x 12"W. BETTER bouquet includes 17 stems. Approx. 15"H x 12"W. BEST bouquet includes 22 stems. Approx. 16"H x 14"W. </t>
  </si>
  <si>
    <t xml:space="preserve">The FTD® Perfect Harmony™ Bouquet is a bright burst of incredible color and texture set to create a lasting impression. Red and fuchsia Mokara orchids are brought together to capture your special recipient's attention, arranged beautifully in a rectangular clear glass vase accented with a sheer red wired ribbon, for a modern and sophisticated look. GOOD bouquet includes 10 stems. Approx. 13"H x 12"W. BETTER bouquet includes 15 stems. 14"H x 13"W. BEST bouquet includes 20 stems. Approx. 16"H x 15"W. </t>
  </si>
  <si>
    <t xml:space="preserve">The FTD® Garden of Grace™ Planter is a gorgeous display of floral sophistication. Pink tulips, lavender roses, fuchsia carnations, pink Asiatic lilies, lavender daisies, green mini hydrangea and an assortment of lush greens are accented by curly willow tips in a metal oval container to create an arrangement of exquisite eye-catching beauty your special recipient is sure to love. Arrangement includes 18 stems. Approx. 17"H x 17"W. </t>
  </si>
  <si>
    <t xml:space="preserve">The FTD® Classic Beauty™ Bouquet exudes a sophisticated grace to bring unmatched elegance into their everyday. Pink ranunculus, bi-colored pink and white roses, pink Asiatic lilies, bear grass and lush greens are exquisitely arranged within a green flared glass vase to create a bouquet expressing sweet happiness for your special recipient. GOOD bouquet includes 11 stems. Approx. 18"H x 14"W. BETTER bouquet includes 15 stems. Approx. 19"H x 15"W. BEST bouquet includes 19 stems. Approx. 23"H x 19"W. </t>
  </si>
  <si>
    <t>The FTD® Soft Persuasion™ Bouquet blooms with sweet wishes and innovative design to create the perfect gift for your special recipient. Peach and light green carnations are arranged in a compact fashion artfully accented with lily grass and seated in a clear glass cubed vase lined with ti green leaf material for a fresh and fantastic look. Bouquet includes 20 stems. Approx. 9"H x 9"W.</t>
  </si>
  <si>
    <t xml:space="preserve">The FTD® So Beautiful™ Bouquet has that "fresh from the garden" appeal that your special recipient will fall in love with! Peach roses, pink gerbera daisies, green hydrangea, peach hypericum berries and an assortment of lush greens are brought together in a clear glass vase to create a delightful bouquet that is perfect to celebrate any of life's special moments. GOOD bouquet includes 5 stems. Approx. 13"H x 11"W. BETTER bouquet includes 7 stems. Approx. 14"H x 12"W. BEST bouquet includes 10 stems. Approx. 15"H x 13"W. </t>
  </si>
  <si>
    <t xml:space="preserve">The FTD® Share My World™ Bouquet blooms with modern sophistication and elegance to bring your special recipient a truly exquisite gift. Peach roses, peach stock, burgundy mini carnations and plum mini calla lilies are simply fantastic accented with heather stems and seated in a clear glass cubed vase. Variegated ti leaves and red flax leaves are used to line the inside of the vase for an appealing look making this brilliant bouquet set to extend your warmest wishes and sweet affection with its blushing color and array of textures. GOOD bouquet includes 11 stems. Approx. 9"H x 11"W. BETTER bouquet includes 15 stems. Approx. 10"H x 12"W. BEST bouquet includes 21 stems. Approx. 12"H x 14"W. </t>
  </si>
  <si>
    <t xml:space="preserve">The FTD® Blushing Beauty™ Bouquet is a simply stunning bouquet of floral elegance and grace. Coral roses are set to capture their attention arranged amongst white Asiatic lilies, peach mini carnations, red hypericum berries and lush greens. Presented in a clear glass cubed vase, this bouquet creates a wonderful gift of blooming beauty. GOOD bouquet includes 9 stems. Approx. 9"H x 10"W. BETTER bouquet includes 13 stems. Approx. 10"H x 11"W. BEST bouquet includes 16 stems. Approx. 11"H x 13"W. </t>
  </si>
  <si>
    <t xml:space="preserve">The FTD® Sweetness &amp; Light™ Arrangement is a gorgeous gift set to celebrate any of life's special moments. Hot pink roses and gerbera daisies are bright and beautiful arranged amongst peach Asiatic lilies, green hypericum berries and stunning Fatsia leaves. Presented in a clear glass vase wrapped in a ti green leaf material accented with raffia ribbon, this bouquet blooms with a sweet sophistication to delight your special recipient. GOOD bouquet includes 7 stems. Approx. 17"H x 16"W. BETTER bouquet includes 10 stems. Approx. 19"H x 16"W. BEST bouquet includes 13 stems. Approx. 21"H x 16"W. </t>
  </si>
  <si>
    <t xml:space="preserve">The FTD® Love in Bloom™ Bouquet is the perfect expression of sweet affection and adoration. Rich red roses, burgundy carnations, pink Peruvian lilies, pink mini carnations and lush greens are gorgeously arranged in a clear glass vase lined with a ti leaf to create a stunning way to convey your most heartfelt emotions. GOOD bouquet includes 10 stems. Approx. 13"H x 11"W. BETTER bouquet includes 14 stems. Approx. 14"H x 12"W. BEST bouquet includes 18 stems. Approx. 15"H x 13"W. </t>
  </si>
  <si>
    <t xml:space="preserve">The FTD® Garden Walk™ Bouquet is an exquisite expression of natural beauty and grace. Assorted lavender roses, rich red roses, purple stock and lush greens have a fresh look of floral elegance presented in a modern clear glass vase to create a sweet sentiment ideal to celebrate any of life's special moments. GOOD bouquet includes 12 stems. Approx. 15"H x 11"W. BETTER bouquet includes 16 stems. Approx. 17"H x 13"W. BEST bouquet includes 21 stems.  Approx. 20"H x 16"W. </t>
  </si>
  <si>
    <t xml:space="preserve">The FTD® Instant Happiness™ Bouquet is set to bring cheer and joy to your special recipient with each eye-catching bloom! White gerbera daisies pop against the rich reds of gerbera daisies and mini carnations. Accented with lush greens and seated in a ruby gathered square glass vase, this bouquet is an incredible way to add to the beauty of their day. GOOD bouquet includes 8 stems. Approx. 15"H x 11"W. BETTER bouquet includes 12 stems. Approx. 16"H x 12"W. BEST bouquet includes 16 stems. Approx. 18"H x 13"W.  </t>
  </si>
  <si>
    <t xml:space="preserve">The FTD® Basket of Dreams™ blooms with vibrant color to capture their every attention. Red roses, magenta carnations, red Peruvian lilies, purple double lisianthus, red mini carnations, heather and lush greens are beautifully arranged in a natural woodchip basket and accented with a sheer red ribbon to create a fantastic display of brilliant beauty. GOOD basket includes 12 stems. Approx. 11"H x 11"W. BETTER basket includes 17 stems. Approx. 12"H x 12"W. BEST basket includes 21 stems. Approx. 13"H x 13"W. </t>
  </si>
  <si>
    <t xml:space="preserve">The FTD® Stunning Beauty™ Bouquet is an absolutely lovely way to send your love and affection across the miles. Fragrant Stargazer lilies stretch their star-like petals across a bed of rich red roses, lavender carnations, red Peruvian lilies, purple double lisianthus, purple matsumoto asters and lush greens. Presented in a classic clear glass vase, this elegant bouquet is an incredible way to convey your sweetest sentiments. GOOD bouquet includes 14 stems. Approx. 18"H x 15"w. BETTER bouquet includes 18 stems. Approx. 19"H x 16"W. BEST bouquet includes 24 stems. Approx. 20"H x 17"W. </t>
  </si>
  <si>
    <t xml:space="preserve">The FTD® Angelique™ Bouquet blooms with sweet sophistication and gorgeous grace to create a special moment for your recipient. Cream roses are arranged to perfection against the royal purple hues of double lisianthus and monte casino asters perfectly accented with lush greens. Presented in a clear gathered square glass vase tied at the neck with an amber wired taffeta ribbon, this bouquet is an exquisite way to extend your warmest wishes and affection. GOOD bouquet includes 9 stems. Approx. 14"H x 12"W. BETTER bouquet incudes 15 stems. Approx. 21"H x 16"W. BEST bouquet includes 19 stems. Approx. 22"H x 17"W. </t>
  </si>
  <si>
    <t xml:space="preserve">The FTD® Thoughtful Expressions™ Bouquet is a beautiful way to send your gratitude and affection. Lavender carnations and traditional daisies are brought together with purple statice and matsumoto asters accented with lush greens for a fantastic look. Arranged beautifully within a clear glass cubed vase set with violet foam and tied with a lavender grosgrain ribbon, this bouquet has a simple majesty that conveys your every wonderful wish for your special recipient. GOOD bouquet includes 14 stems. Approx. 9"H x 10"W. BETTER bouquet includes 19 stems. Approx. 10"H x 11"W. BEST bouquet includes 24 stems. Approx. 11"H x 12"W. </t>
  </si>
  <si>
    <t xml:space="preserve">The FTD® Shades of Purple™ Bouquet, boasting roses and mini calla lilies, is a wonderful way to create a fantastic display of friendship and affection. Lavender roses and mini calla lilies are brought together with the deep purple of double lisianthus and beautifully arranged in a clear glass flared square vase. Accented with a lavender grosgrain ribbon, this bouquet is an ideal way to say "Thank you" or to shower them with love. GOOD bouquet includes 9 stems. Approx. 11"H x 7"H. BETTER bouquet includes 13 stems. Approx. 12"H x 8"W. BEST bouquet includes 17 stems. Approx. 13"H x 9"W. </t>
  </si>
  <si>
    <t xml:space="preserve">The FTD® Beloved® Bouquet brings roses and carnations together in a sophisticated arrangement to offer your love and affection. Lavender roses, green carnations, purple stock, green hypericum berries, green button poms and lush greens are gorgeously arranged in a clear glass cubed vase lined with variegated ti leaves for a modern and stylish effect, making this a wonderfully romantic gift of sweetness set to brighten their day. GOOD bouquet includes 13 stems. Approx. 11"H x 11"W. BETTER bouquet includes 16 stems. Approx. 12"H 12"W. BEST bouquet includes 19 stems. Approx. 13"H x 13"W. </t>
  </si>
  <si>
    <t xml:space="preserve">The FTD® A Splendid Day™ Bouquet, set with roses and asters, creates the perfect bouquet for any of life's special moments. Lavender roses, lavender monte casino asters, purple matsumoto asters, green hypericum berries, green button poms and lush greens create a stunning flower bouquet perfectly arranged in a clear glass bubble bowl vase to create a wonderful thank you, happy birthday or congratulations gift. GOOD bouquet includes 13 stems. Approx. 10"H x 12"W. BETTER bouquet includes 18 stems. Approx. 13"H x 14"W. BEST bouquet includes 23 stems. Approx. 14"H x 15"W. </t>
  </si>
  <si>
    <t xml:space="preserve">The FTD® Beautiful Expressions™ Bouquet, blooming with tulips, roses and calla lilies, is an exquisite flower bouquet set to impress. Pale pink tulips, lavender roses, white open-cut calla lilies, peach hypericum berries and lush greens are beautifully arranged in a violet flared glass vase to create a wonderful way to convey your sweetest emotions on your anniversary, for their birthday or just to brighten their day. GOOD bouquet includes 14 stems. Approx. 18"H x 13"W. BETTER bouquet includes 19 stems. Approx. 19"H x 15"W. BEST bouquet includes 24 stems. Approx. 20"H x 16"W. </t>
  </si>
  <si>
    <t xml:space="preserve">The FTD® Irresistible Orchid™ Bouquet blooms with a sweet sophistication to make it an ideal flower bouquet set to celebrate any occasion. Pink and purple Mokara Orchids are elegantly arranged in a graphite round container for a modern look that will delight your special recipient at every turn. GOOD bouquet includes 6 stems. Approx. 15"H x 13"W. BETTER bouquet includes 9 stems. Approx. 18"H x 14"W. BEST bouquet includes 12 stems. Approx. 19"H x 16"W. </t>
  </si>
  <si>
    <t xml:space="preserve">The FTD® Cosmopolitan™ Arrangement, with Asiatic lilies and carnations, creates an elegant display of floral beauty that makes it an ideal flower bouquet to celebrate any of life's special moments. Pink Asiatic lilies, lavender carnations, purple liatris, purple statice and a variety of lush greens are artfully arranged in a clear glass cubed vase set with lime green foam. Accented with ti leaves tied in an eye-catching fashion around the vase, this bouquet creates a beautiful way to convey your happiest wishes. GOOD bouquet includes 10 stems. Approx. 16"H x 11"W. BETTER bouquet includes 13 stems. Approx. 18"H x 12"W. BEST bouquet includes 19 stems. Approx. 20"H x 14"W. </t>
  </si>
  <si>
    <t xml:space="preserve">The FTD® Pacific Paradise™ Arrangement displays ginger and anthurium blooms to whisk your special recipient off to the sunny tropics with its sophisticated styling. Pink ginger, bright green anthurium and mini anthurium, green hypericum berries, queen protea and a variety of lush tropical greens are perfectly arranged in a graphite oval container to create a display of beauty and finesse. Arrangement includes 8 stems. Approx. 21"H x 13"W. </t>
  </si>
  <si>
    <t xml:space="preserve">The FTD® Touch of Tropics™ Arrangement captures their every attention with ginger blooms and a modern sophistication. Shampoo ginger takes center stage in this arrangement accented with a variety of lush tropical leaves and accented with curly willow tips. Presented in an appealing clear glass vase, this bouquet is a wonderful way to say thank you or wish them congratulations. Arrangement includes 5 stems. Approx. 27"H x 24"W. </t>
  </si>
  <si>
    <t xml:space="preserve">The FTD® Exotica™ Arrangement employs the use of ginger and Birds of Paradise to create a sensational arrangement for your special recipient. Blooming with the color and textures only found in the tropics, this arrangement boasts brilliant red ginger, stunning Birds of Paradise, yellow pincushion protea and an assortment of lush tropical greens. Artfully arranged to perfection seated in a bright green square bowl, this flower arrangement is set to celebrate a birthday, send your congratulations or bring a sense of sunshine into their everyday. Arrangement includes 11 stems. Approx. 19"H x 14"W. </t>
  </si>
  <si>
    <t xml:space="preserve">The FTD® Tropical Bright™ Arrangement highlights the incredible texture and color of Birds of Paradise to bring your special recipient a flower arrangement blooming with modern elegance and eye-catching grace. Brilliant orange and purple Birds of Paradise blooms are arranged amongst an assortment of tropical leaves to create a stunning display. Presented in a graphite round container, this arrangement is perfect to send in honor of their birthday, as a congratulations gift or to say thank you. Arrangement includes 5 stems. Approx. 24"H x 17"W. </t>
  </si>
  <si>
    <t xml:space="preserve">The FTD® Island Breeze™ Arrangement employs ginger and heliconia to bring paradise straight to your special recipient's door. Vibrant and bright red and green upright heliconia, orange and yellow psitticorum heliconia, shampoo ginger, red ginger and a lush assortment of tropical leaves and greens are brought together in a clear glass tapered square vase to create an impressive flower arrangement that expresses your every happiness for their birthday, to say congratulations or just to say hello. Arrangement includes 7 stems. Approx. 32"H x 12"W.  </t>
  </si>
  <si>
    <t xml:space="preserve">The FTD® A Bit of Sunshine™ Basket is a bright and sunny way to send your warmest wishes! A yellow chrysanthemum plant, yellow kalanchoe plant, white cyclamen plant, white African Violet plant and two additional assorted green plants are beautifully brought together in a whitewash round woodchip basket accented with a yellow wired taffeta ribbon to send your sweetest sentiments as a get well gift, to say thank you, or to wish them a happy birthday. Approx. 13"H x 15"W.  </t>
  </si>
  <si>
    <t>The FTD® Kalanchoe is a wonderful way to bring blooming color into their everyday! Displaying tiny bright orange flowers amongst lush green foliage, this beautiful plant is presented in a green biodegradable pot to create a wonderful way to extend your warmest wishes. 6" plant.</t>
  </si>
  <si>
    <t xml:space="preserve">The FTD® French Garden™ employs lush, green plants to create a gift ideal for any of life's special occasions. Containing a varied assortment of 6 green plants, this dish garden arrives presented in a natural round woodchip basket accented with a yellow wired taffeta ribbon to create a wonderful way to send your sentiments across the miles. Approx. 18"H x 14"W. </t>
  </si>
  <si>
    <t xml:space="preserve">The FTD® Pink Assortment blushes with sweet blossoming beauty to convey your most heartfelt sentiments. A pink cyclamen plant, pink azalea plant and a pink calandiva plant are brought together in an oval woven banana leaf container to create a wonderful way to send your love, celebrate their birthday or anniversary or just to let them know you were thinking of them. Approx. 12"H x 17"W. </t>
  </si>
  <si>
    <t>The FTD® Pink Hydrangea Planter is a perfectly pink way to extend your warmest wishes! A stunning hydrangea plant displays a profusion of blushing blooms presented in a green biodegradable container accented with a red satin ribbon to create a beautiful way to sweeten their celebration. 6" plant.</t>
  </si>
  <si>
    <t>The FTD® Pink Cyclamen blooms with an exquisite beauty to create an incredible gift for your special recipient. Boasting beautiful blushing blooms, this pink cyclamen plant arrives seated in a dark round woodchip handled basket to create the perfect way to extend your thanks, tell them congratulations or let them know they were on your mind.  4" plant.</t>
  </si>
  <si>
    <t>The FTD® Pink Azalea showers your recipient with beautiful blushing blooms to create a fantastic gift set to celebrate any occasion. A stunning azalea plant displays soft pink flowers from its branches presented in a woven banana leaf potcover to create a sensational way to send your sweetest sentiments.  6" plant.</t>
  </si>
  <si>
    <t xml:space="preserve">The FTD® African Violets bloom in shades of pink and purple to create an incredible gift for your special recipient. Three African Violet Plants displaying a varied assortment of colorful flowers amongst their dark green foliage are planted in a graphite oval container for a modern and elegant look. Approx. 12"H x 7"W. </t>
  </si>
  <si>
    <t xml:space="preserve">The FTD® Mixed Cyclamen Planter is a beautiful presentation of blushing delight! Three cyclamen plants blooming in varied colors of pink are perfectly situated in a dark round woodchip handled basket to create a beautiful display of grace and affection for your special recipient. Approx. 14"H x 14"W. </t>
  </si>
  <si>
    <t xml:space="preserve">The FTD® Gentle Blossoms™ Basket is a wonderful way to brighten someone's day. A collection of our finest plants are brought together in a green-rimmed natural woodchip basket to create a warm and comforting sentiment.  Approx. 13"H x 16"W. </t>
  </si>
  <si>
    <t>The FTD® Campanula has a special sweetness that will greet your recipient with blooming perfection. This campanula plant, known for its many tiny rose-like blue blooms, arrives seated in a whitewash woven container to create a wonderful way to brighten their day. 6" plant.</t>
  </si>
  <si>
    <t xml:space="preserve">The FTD® Mini Rose presents your special recipient with rich red flowers to convey your heartfelt love and affection. Two red mini rose plants sit side by side in a woven willow basket tied with a red satin ribbon to create an incredible way to bring romance and vibrant color into their everyday. Approx. 10"H x 14"W. </t>
  </si>
  <si>
    <t xml:space="preserve">The FTD® Blue Hydrangea Planter is a lovely way to lighten and brighten their day! Flowering with brilliant blue blooms against dark green foliage, this stunning hydrangea plant arrives presented in a square natural woven container accented with a violet satin ribbon to create a wonderful way to shower them with congratulations, say happy birthday, or extend your gratitude. 6" plant. </t>
  </si>
  <si>
    <t xml:space="preserve">The FTD® Schefflera Arboricola, or more commonly known as a Dwarf Umbrella Tree, is a lush and vibrant way to bring nature into any space. This incredible plant displays its beautiful foliage presented in a round graphite container for a look of modern sophistication, making it an ideal plant suited to fit into any interior decor. 10" plant. </t>
  </si>
  <si>
    <t xml:space="preserve">The FTD® Palm Plant brings natural beauty to any space with its incredible lush foliage. Known for their attractive splayed green leaves, this large plant arrives presented in a round graphite container to make it an ideal fit for any interior décor. 10" plant. </t>
  </si>
  <si>
    <t xml:space="preserve">The FTD® Chinese Evergreen is a popular indoor plant, known for its exquisite lush variegated foliage and easy to care for disposition. This beautiful green plant arrives presented in a round stained handled basket to give it a natural look making it an elegant addition to any space. 10" plant. </t>
  </si>
  <si>
    <t xml:space="preserve">The FTD® Spathiphyllum, or more commonly known as the Peace Lily, is a beautiful plant to help convey your wishes for tranquility and sweet serenity. An ideal gift for most occasions, this lush plant displays white conical blooms perfectly presented in a round woven container to make it a natural fit for any interior decor. 8" plant. </t>
  </si>
  <si>
    <t xml:space="preserve">The FTD® White Phalaenopsis Orchid blooms with exquisite white flowers to create a gift of stylish simplicity and grace. A stunning white single stem Phalaenopsis Orchid plant showcases its gorgeous exotic blooms presented in a deep round woven handled basket to create a look of natural elegance that conveys your sweetest sentiments. 5" plant. </t>
  </si>
  <si>
    <t xml:space="preserve">The FTD® Garden's Paradise™ Flowering Fruit Basket is a wonderful way to send your warmest wishes. A hot pink kalanchoe plant captures their attention in a large whitewash woodchip handled basket filled with an assortment of fruit, making this a great gift to say thank you, congratulations or even to convey your sympathies. Approx. 13"H x 13"W. </t>
  </si>
  <si>
    <t xml:space="preserve">The FTD® Rest in Peace™ Fruit &amp; Flowers Basket is a thoughtful gift that conveys your warmest sentiments. Pink roses, pink stock, orange spray roses, green gladiolus, variegated ivy, and lush greens are arranged amongst a collection of fruit, gorgeously seated in a large green basket to create a stunning gift.  </t>
  </si>
  <si>
    <t xml:space="preserve">The FTD® Wonderful Wishes™ Floral Cake is set to celebrate their birthday with sweet sentiments blooming with chrysanthemums and carnations. Perfectly arranged in the shape and styling of a colorful birthday cake are white chrysanthemums, green button poms, pale yellow carnations and magenta mini carnations. Presented on a white cake plate, this memorable flower arrangement will add to the festivities of their special day. Approx. 9"H x 10"W. </t>
  </si>
  <si>
    <t xml:space="preserve">The FTD® Happy Times™ Bouquet employs roses and stock to bring vibrant color and fragrance straight to their door on their special day. Yellow roses, purple stock, green button poms, fuchsia mini carnations and lush greens create a stunning display beautifully arranged in a clear gathered square glass vase to help you convey your happy birthday wishes or send your congratulations. GOOD bouquet includes 13 stems. Approx. 14"H x 12"W. BETTER bouquet includes 17 stems. Approx. 15"H x 13"W. BEST bouquet includes 21 stems. Approx. 20"H x 16"W. </t>
  </si>
  <si>
    <t xml:space="preserve">The FTD® Starshine™ Bouquet, boasting roses and Asiatic lilies, is a sweet display of flowering beauty. Lavender roses are simply beautiful arranged amongst white Asiatic lilies in a cylinder glass vase wrapped in purple and green fabrics and accented with a green striped ribbon for a simply fantastic effect. A wonderful way to celebrate their birthday, say congratulations or offer your thanks. GOOD bouquet includes 6 stems. Approx. 9"H x 8"W. BETTER bouquet includes 9 stems. Approx. 10'H x 9"W. BEST bouquet includes 11 stems. Approx.  11"H x 10"W. </t>
  </si>
  <si>
    <t xml:space="preserve">The FTD® Colors Abound™ Bouquet uses roses and hydrangea to send a flower arrangement blooming in eye-catching color! Bright yellow roses, fuchsia mini carnations, purple hydrangea, and yellow craspedia create an incredible bouquet accented at the base with hot pink and yellow wrap sheets. Presented in a clear glass vase tied with a green wired ribbon, this arrangement is set to celebrate their birthday, extend your congratulations or to just brighten their day. GOOD bouquet includes 9 stems. Approx. 11"H x 10"W. BETTER bouquet includes 12 stems. Approx. 11"H x 10"W. BEST bouquet includes 16 stems. Approx. 12"H x 11"W. </t>
  </si>
  <si>
    <t xml:space="preserve">The FTD® Bright Days Ahead™ Floral Cake is a flower arrangement employing chrysanthemums to create a festive celebration bursting with color and sweet wishes! White chrysanthemums and green button poms form a cake shaped arrangement artistically bedecked with pink and violet ribbons and bright green chenille deco wires presented on a red cake plate to turn their birthday into a day they will always remember. Arrangement includes 13 stems. Approx. 9"H x 10"W.  </t>
  </si>
  <si>
    <t xml:space="preserve">The FTD® Festive Wishes™ Bouquet blooms with warmth and beauty with the elegance of sweet roses. Brilliant orange roses are arranged in a pave style accented with lush greens and presented in a clear glass cubed vase with lime foam. Tied together with a lemon sheer chiffon ribbon, this bouquet extends your sincerest sentiments for a wonderful birthday, anniversary or to send your congratulations. GOOD bouquet includes 9 stems. Approx. 7"H x 7"W. BETTER bouquet includes 12 stems. Approx. 8"H x 7"W. BEST bouquet includes 16 stems. Approx. 8"H x 8"W. </t>
  </si>
  <si>
    <t xml:space="preserve">The FTD® Best Year™ Basket, blossoming with gerbera daisies and stock, conveys your wishes that this coming year be the best year yet! Purple stock, orange carnations, yellow gerbera daisies, purple monte casino asters and lush greens are gorgeously arranged in a whitewash woodchip basket hugged by a sweet 10-inch seated plush bear tied with a lavender ribbon around the neck. Full of color and exuding a soft fragrance, this bouquet creates an exceptional birthday gift they are sure to love. GOOD bouquet includes 10 stems. Approx. 13"H x 10"W. BETTER bouquet includes 14 stems. Approx.  15"H x 12"W. BEST bouquet includes 19 stems. Approx. 17"H x 15"W. </t>
  </si>
  <si>
    <t xml:space="preserve">The FTD® Happy Blooms™ Basket brings together Asiatic lilies and carnations to create the perfect way to send your happy birthday wishes! Orange Asiatic lilies, lavender chrysanthemums, lavender carnations, purple monte casino asters, green button poms and lush greens are beautifully arranged within a rectangular whitewash willow handled basket accented with colorful curling ribbon. Arriving with a bright Mylar balloon exclaiming, "Happy Birthday," this flower arrangement will add to the celebration of their special day. GOOD basket includes 9 stems. Approx. 11"H x 12"W. BETTER basket includes 13 stems. Approx. 11"H x 15"W. BEST basket includes 18 stems. Approx. 12"H x 16"W. </t>
  </si>
  <si>
    <t xml:space="preserve">The FTD® Welcome™ Bear Bouquet brings together roses and Asiatic lilies to welcome the new baby into the world with brilliant color and sweet beauty. Cream roses, white Asiatic lilies, lavender daisies, lavender mini carnations, bupleurum and lush greens create a gorgeous flower bouquet presented in a clear glass cubed vase overlaid with a variety of colorful designer ribbons. Arriving with a 10-inch seated plush bear, this flower arrangement helps celebrate the birth of the newborn and congratulate the new family. GOOD bouquet includes 11 stems. Approx. 11"H x 11"W. BETTER bouquet includes 14 stems. Approx. 12"H x 12"W. BEST bouquet includes 18 stems. Approx. 12"H x 13"W. </t>
  </si>
  <si>
    <t xml:space="preserve">The FTD® Boys Are Best!™ Bouquet is blooming with sweet love to congratulate the new family on their darling baby boy! Lavender roses, blue iris, lavender carnations, lavender daisies, white Asiatic lilies and lush greens are beautifully arranged in a round whitewash woodchip basket. Presented with a Mylar balloon declaring, "It's a Boy!" this incredible flower arrangement is the perfect welcome for their new addition. GOOD bouquet includes 12 stems. Approx. 11"H x 13"W. BETTER bouquet includes 15 stems. Approx. 12"H x 14"W. BEST bouquet includes 19 stems. Approx. 13"H x 15"W.  </t>
  </si>
  <si>
    <t xml:space="preserve">The FTD® Girls Are Great!™ Bouquet is blooming with sweet love to congratulate the new family on their darling baby girl! White roses, white Peruvian lilies, pink carnations, pink matsumoto asters, pink Asiatic lilies and lush greens are beautifully arranged in a round whitewash woodchip basket. Presented with a Mylar balloon declaring, "It's a Girl!" this incredible flower arrangement is the perfect welcome for their new addition. GOOD bouquet includes 12 stems. Approx. 11"H x 11"W. BETTER bouquet includes 15 stems. Approx. 13"H x 13"W. BEST bouquet includes 19 stems. Approx. 13"H x 15"W.  </t>
  </si>
  <si>
    <t xml:space="preserve">The FTD® Boy-Oh-Boy™ Bouquet employs roses and Asiatic lilies to send your bright and sunny congratulations on the birth of their new baby boy! Yellow roses and carnations are brought together with pale green mini carnations, white Asiatic lilies, yellow solidago and lush greens exquisitely arranged in a clear glass gathered square vase. Accented with blue and lavender wired ribbon, this bouquet creates a wonderful way to send your warmest wishes for the adventure of parenthood ahead. GOOD bouquet includes 10 stems. Approx. 14"H x 11"W. BETTER bouquet includes 16 stems. Approx. 18"H x 13"W. BEST bouquet includes 21 stems. Approx. 19"H x 14"W. </t>
  </si>
  <si>
    <t xml:space="preserve">The FTD® Girl Power™ Bouquet brings together roses and Asiatic lilies to send your sweetest sentiments and offer your congratulations on the birth of their new baby girl! Pink roses, pink Asiatic lilies, pale peach carnations, pale green mini carnations and lush greens are exquisitely arranged in a clear glass gathered square vase. Accented with a pink satin ribbon, this flower bouquet creates a wonderful way to send your warmest wishes for the adventure of parenthood ahead. GOOD bouquet includes 10 stems. Approx. 14"H x 10"W. BETTER bouquet includes 16 stems. Approx. 16"H x 13"W. BEST bouquet includes 21 stems. Approx. 17"H x 15"W.  </t>
  </si>
  <si>
    <t xml:space="preserve">The FTD® Little Boy Blue™ Bouquet delights with roses and Asiatic lilies to welcome the new baby boy into the world and congratulate the proud parents. Green roses, green mini carnations, yellow Asiatic lilies and bupleurum are eye-catching and bright arranged within a clear glass bubble bowl vase housing bright blue and green foam for a fantastic look that sends your warmest wishes to the new family. GOOD bouquet includes 9 stems. Approx. 11"H x 11"W. BETTER bouquet includes 12 stems. Approx. 12"H x 12"W. BEST bouquet includes 18 stems. Approx. 15"H x 15"W. </t>
  </si>
  <si>
    <t xml:space="preserve">The FTD® Little Miss Pink™ Bouquet sweetly brings together roses and Asiatic lilies to welcome the new baby girl into the world and congratulate the proud parents. Blushing pale pink roses, pink Asiatic lilies, pink mini carnations and bupleurum create a stunning flower bouquet arranged within a clear glass bubble bowl vase housing vibrant pink and green foam for a fantastic look that will delight the new family with its charming beauty. GOOD bouquet includes 9 stems. Approx. 11"H x 12"W. BETTER bouquet includes 12 stems. Approx. 12"H x 13"W. BEST bouquet includes 18 stems. Approx. 14"H x 16"W. </t>
  </si>
  <si>
    <t xml:space="preserve">The FTD® Sunshine Daydream™ Bouquet highlights stunning sunflowers to capture their every attention with its bright beauty. Gorgeous sunflowers are accented with solidago, lily grass blades and lush greens to create a memorable flower bouquet. Presented in a clear glass tapered square vase, this arrangement sends your warmest wishes and highest hopes for the days ahead. GOOD bouquet includes 3 stems. Approx. 14"H x 10"W. BETTER bouquet includes 4 stems. Approx. 14"H x 11"W. BEST bouquet includes 6 stems. Approx. 16"H x 13"W. </t>
  </si>
  <si>
    <t xml:space="preserve">The FTD® "Well Done"™ Bouquet brings together bright roses and sunny Asiatic lilies to congratulate your special recipient on a job well done! Pink roses, green Fuji chrysanthemums, pink Peruvian lilies, yellow Asiatic lilies and lush greens create a colorful, celebratory flower bouquet arranged within a clear glass cubed vase to add to the festivities of their happy day. GOOD bouquet includes 9 stems. Approx. 9"H x 11"W. BETTER bouquet includes 14 stems. Approx. 10"H x 12"W. BEST bouquet includes 19 stems. Approx. 12"H x 14"W. </t>
  </si>
  <si>
    <t xml:space="preserve">The FTD® Lilies &amp; More™ Bouquet is a happy display of color and blooming beauty to send your special recipient your sweetest sentiments. Pink and yellow Asiatic lilies pop with color and a vibrant energy accented with lily grass and arranged within a clear glass pillow vase to create an incredible way to extend your cheeriest congratulations wishes. GOOD bouquet includes 8 stems. Approx. 19"H x 17"W. BETTER bouquet includes 10 stems. Approx. 20"H x 19"W. BEST bouquet includes 12 stems. Approx. 20"H x 20"W. </t>
  </si>
  <si>
    <t xml:space="preserve">The FTD® Rose Bloom™ Wristlet is an exquisite display of rich beauty and sweet elegance to add a touch of romance to their look. Two red roses are artistically arranged to create one large bloom attached to a gold metallic classic flower bracelet making it the perfect escort for their prom or any special event. Approx. 5 inches in diameter. </t>
  </si>
  <si>
    <t xml:space="preserve">The FTD® Purple Dusk™ Wristlet is blooming with exotic intrigue to turn their special event into one they won't soon forget! Purple Dendrobium orchids are beautifully arranged accented with green hypericum berries and situated on a wristlet bedecked with bright green chenille deco wire to bring that extra touch of sophistication to their prom or elegant occasion. Approx. 4 inches in diameter. </t>
  </si>
  <si>
    <t xml:space="preserve">The FTD® Crazy For You™ Wristlet is a sweet expression of floral beauty to help celebrate their special event. Perfectly pink Mokara orchids are arranged amongst white and black plaid ribbon and black glitter velvet ribbon and affixed to a wristlet to make it a wonderful accent piece for their prom or any other elegant occasion. Approx. 4 inches in diameter. </t>
  </si>
  <si>
    <t xml:space="preserve">The FTD® Pure Heaven™ Wristlet blooms with a sweet sophistication to give them the perfect look for their special event. White spray roses are exquisitely accented with white waxflower brought together with an ivory satin ribbon and affixed to a classic flower bracelet to create a wonderful accessory for their prom or any other elegant occasion. Approx. 3"H x 6"W. </t>
  </si>
  <si>
    <t xml:space="preserve">The FTD® First Blush™ Bouquet employs Mokara orchids and mini gerbera daisies to make their next special event one they won't soon forget! Pink Mokara orchids, mini gerbera daisies, and spray roses are accented with a variety of lush greens and arranged within a green cone accented with a pink bow and sparkling rhinestone at the base to make this an ideal bouquet for a prom or any other elegant occasion. Approx. 10"H x 7"W. </t>
  </si>
  <si>
    <t xml:space="preserve">The FTD® Fresh Love™ Bouquet is a fantastically fun way to create a memorable moment for their next special event! Lavender chrysanthemums and green button poms are artistically arranged with lush greens into a beautiful flower bouquet set in a floral cone to create a wonderful gift for their prom, school dance, or special event. Approx. 11"H x 9"W. </t>
  </si>
  <si>
    <t>The FTD® Moonbeam™ Bouquet has a fresh and elegant look set to celebrate for their next special event. White spray roses and double lisianthus create a compact flower bouquet accented with blue corsage pins throughout and placed within a gold and blue bouquet holder to create a wonderful gift for their prom, school dance, or elegant occasion. Approx. 10"H x 6"W.</t>
  </si>
  <si>
    <t xml:space="preserve">The FTD® Contemporary™ Rose Bouquet blooms with a modern sophistication that will bring a rich romance into their everyday. Brilliant red roses are accented with lush greens and black painted branches for an incredible look. Placed within a black ceramic vase this flower bouquet creates a stunning impression to help declare your love with each exquisite bloom. GOOD bouquet includes 6 stems. Approx. 17'H x 12"W. BETTER bouquet includes 9 stems. Approx. 21"H x 14"W. BEST bouquet includes 12 stems. Approx. 23"H x 16"W. </t>
  </si>
  <si>
    <t xml:space="preserve">The FTD® Lush Life™ Rose Bouquet expresses love through rich color and swirling textures to give your special recipient a flower bouquet of sweet sophistication. Red roses, lavender roses, red spray roses, white hypericum berries and a variety of lush greens create an impressive bouquet exquisitely arranged within a clear glass vase wrapped in a gold material for a polished look set to please. GOOD bouquet includes 11 stems. Approx. 17"H x 13"W. BETTER bouquet includes 13 stems. Approx. 18"H x 15"W. BEST bouquet includes 16 stems. Approx. 19"H x 16"W. </t>
  </si>
  <si>
    <t xml:space="preserve">The FTD® Simply Enchanting™ Rose Bouquet brings together lush red roses to make a lasting impression. Gorgeous red roses are simply accented with a variety of fresh greens and perfectly situated in a classic clear glass vase to create a flower bouquet that conveys your hearts deepest desires for love and romance. Arrangement includes 6 stems. Approx. 15"H x 12"W. </t>
  </si>
  <si>
    <t xml:space="preserve">The FTD® Abundant Rose™ Bouquet blooms with a bright variety of roses to bring your special recipient a flower bouquet that is both cheerful and lovely. Red roses, Leonidas roses and orange spray roses are accented with lush greens and beautifully arranged within a clear glass vase lined with red, yellow and orange foam powder to give this flower bouquet a distinct and sunny look making it a wonderful gift to show your love, offer your congratulations or to wish them a happy birthday. GOOD bouquet includes 14 stems. Approx. 15"H x 12"W. BETTER bouquet includes 19 stems. Approx. 16"H x 14"W. BEST bouquet includes 24 stems. Approx. 17"H x 15"W. </t>
  </si>
  <si>
    <t xml:space="preserve">The FTD® Pure Enchantment™ Rose Bouquet blossoms with brilliant roses in bright hues to capture your special recipient's every attention. Hot pink, lavender and orange roses create a splash of color accented with lush bupleurum to make an exceptional flower bouquet. Presented in a modern clear glass vase, this rose bouquet is set to send your warmest wishes for their birthday, as a thank you gift or to celebrate any of life's special moments. GOOD bouquet includes 12 stems. Approx. 18"H x 12"W. BETTER bouquet includes 18 stems. Approx. 20"H x 14"W. BEST bouquet includes 24 stems. Approx. 24"H x 18"W. </t>
  </si>
  <si>
    <t xml:space="preserve">The FTD® Sun Blushed™ Rose Bouquet blooms with bright, brilliant roses to bring your special recipient a flower arrangement set to spread cheer with every bloom. Yellow roses and spray roses are brought together to form a unique topiary design presented in a graphite oval container. The stems of the rose flower bouquet are tied with yellow satin and silver grosgrain ribbons and the top of the arrangement is accented with butterfly pics to create a bouquet that offers a wonderful gift to send your thanks or get well wishes! Arrangement includes 22 stems. Approx. 20"H x 12"W. </t>
  </si>
  <si>
    <t xml:space="preserve">The FTD® Triple Delight™ Rose Bouquet is a fun and whimsical rose arrangement that is set to celebrate any of life's special moments! Three hot pink roses are exquisitely arranged within a clear glass vase featuring natural stone at the bottom and accented with green hypericum berries, yellow craspedia and butterfly pics, making this a flower bouquet that is simply delightful at every turn. Arrangement includes 3 stems. Approx. 14"H x 5"W. </t>
  </si>
  <si>
    <t xml:space="preserve">The FTD® Blazing Beauty™ Rose Bouquet is sweet and sophisticated to extend your love and warm wishes. Hot pink roses blush with beauty accented with pink waxflower, ti leaves and lush greens. Arranged exquisitely in a clear glass pillow vase, this rose bouquet will surprise and delight your special recipient with it eye-catching elegance. GOOD bouquet includes 9 stems. Approx. 17"H x 14"W. BETTER bouquet includes 12 stems. Approx. 20"H x 17"W. BEST bouquet includes 15 stems. Approx. 23"H x 20"W. </t>
  </si>
  <si>
    <t xml:space="preserve">The FTD® Soft Serenade™ Rose Bouquet is a sunny and charming flower arrangement set to spread your warmest wishes. Pink roses, yellow spray roses, white hypericum berries, white limonium and lush greens are perfectly arranged within a clear glass bubble bowl vase to create a wonderful way to say thank you, get well or to extend your congratulations. GOOD bouquet includes 13 stems. Approx. 12"H x 12"W. BETTER bouquet includes 16 stems. Approx. 13"H x 13"W. BEST bouquet includes 19 stems. Approx. 14"H x 14"W. </t>
  </si>
  <si>
    <t xml:space="preserve">The FTD® Sundance™ Rose Bouquet employs a soft assortment of roses to create a sweet and stunning arrangement. Cream, white, orange and pink roses are simply brought together in a clear glass bubble bowl vase to make an exquisite flower bouquet set to warm their heart when extending your warmest wishes for their birthday or just to say thinking of you. GOOD bouquet includes 16 stems. Approx. 10"H x 12"W. BETTER bouquet includes 24 stems. Approx. 12"H x 14"W. BEST bouquet includes 32 stems. Approx. 13"H x 15"W. </t>
  </si>
  <si>
    <t xml:space="preserve">The FTD® Pure Romance™ Rose Bouquet will win your special recipient's heart with its purple perfection. Lavender roses, white roses and white spray roses are arranged within a clear glass cubed vase covered in lavender and purple bouquet wrap sheets to create an incredible flower bouquet to shower them with your love and affection at every turn. GOOD bouquet includes 14 stems. Approx. 11"H x 11"W. BETTER bouquet includes 17 stems. Approx. 12"H x 12"W. BEST bouquet includes 20 stems. Approx. 13"H x 13"W. </t>
  </si>
  <si>
    <t>The FTD® Baby Girl Big Hug® Bouquet</t>
  </si>
  <si>
    <t>The FTD® Baby Boy Big Hug® Bouquet</t>
  </si>
  <si>
    <t>The FTD® Happy Birthday Bouquet</t>
  </si>
  <si>
    <t>The FTD® Birthday Celebration™ Bouquet</t>
  </si>
  <si>
    <t>The FTD® My Heart to Yours™ Rose Bouquet</t>
  </si>
  <si>
    <t>13-M8</t>
  </si>
  <si>
    <t>13-M8d</t>
  </si>
  <si>
    <t>13-M8p</t>
  </si>
  <si>
    <t>The FTD® Mother's Day Mixed Rose Bouquet</t>
  </si>
  <si>
    <t>BWG</t>
  </si>
  <si>
    <t>BWL</t>
  </si>
  <si>
    <t>BWR</t>
  </si>
  <si>
    <t>The FTD® Brighten Your Day™ Bouquet</t>
  </si>
  <si>
    <t xml:space="preserve">The FTD® Brighten Your Day™ Bouquet is blooming with brilliant color and cheer and is sure to lift their spirits with each exquisite bloom. Peach roses, gerbera daisies and Asiatic lilies bring a soft energy to this bouquet when combined with pink mini carnations, pink Asiatic Lilies, bupleurum and variegated pittosporum.  Beautifully presented in a designer clear glass vase, this bouquet creates a wonderful way to show them how much you care. GOOD bouquet includes 8 stems. Approx. 12"H x 12"W. BETTER bouquet includes 11 stems. Approx. 13"H x 13"W. BEST bouquet includes 14 stems. Approx. 14"H x 14"W.  </t>
  </si>
  <si>
    <t>V10</t>
  </si>
  <si>
    <t>V10d</t>
  </si>
  <si>
    <t>V10p</t>
  </si>
  <si>
    <t>The FTD® Embracing Grace™ Bouquet by Vera Wang</t>
  </si>
  <si>
    <t>The FTD® New Day Dawns™ Bouquet by Vera Wang</t>
  </si>
  <si>
    <t>The FTD® Garden Vista™ Bouquet by Better Homes and Gardens®</t>
  </si>
  <si>
    <t>The FTD® Hello Happiness™ Bouquet by Better Homes and Gardens®</t>
  </si>
  <si>
    <t>The FTD® Sun’s Sweetness™ Rose Bouquet by Better Homes and Gardens®</t>
  </si>
  <si>
    <t>2012
US SRP</t>
  </si>
  <si>
    <t>The FTD® Luxe Looks™  Bouquet by Vera Wang</t>
  </si>
  <si>
    <t>The FTD® Perfect Romance™ Bouquet by Vera Wang</t>
  </si>
  <si>
    <t>The FTD® Festive Big Hug® Bouquet</t>
  </si>
  <si>
    <t xml:space="preserve">The FTD® Graceful Grandeur™ Rose Bouquet offers your special recipient a bright assortment of roses to bring them joy with its exquisite beauty. Cream, orange, hot pink, coral and light pink roses are accented with lush greens and gorgeously arranged within a clear glass vase to create a lovely way to send your love, say thank you or even to extend your happy birthday wishes. GOOD bouquet includes 12 stems. Approx. 19"H x 14"W. BETTER bouquet includes 18 stems. Approx. 21"H x 15"W. BEST bouquet includes 24 stems. Approx. 23"H x 18"W. EXQUISITE bouquet includes 36 stems. Approx. 26"H x 21"W. </t>
  </si>
  <si>
    <t xml:space="preserve">The FTD® Graceful Grandeur™ Rose Bouquet </t>
  </si>
  <si>
    <t>The FTD® New Dream™ Bouquet</t>
  </si>
  <si>
    <t xml:space="preserve">The FTD® New Dream™ Bouquet blooms with roses and tulips to dress up their day in color and fresh beauty. Orange roses, yellow tulips, white spider chrysanthemums, purple double lisianthus and lush myrtle are exquisitely arranged in a clear glass vase accented with a mauve satin ribbon to create the perfect way to send your congratulations and warmest wishes. GOOD bouquet includes 15 stems. Approx. 18"H x 14"W. BETTER bouquet includes 18 stems. Approx. 19"H x 15"W. BEST bouquet includes 22 stems. Approx. 20"H x 16"W. </t>
  </si>
  <si>
    <t>H/L - cm</t>
  </si>
  <si>
    <t>W - cm</t>
  </si>
  <si>
    <t xml:space="preserve">The FTD® Lasting Romance® Bouquet blossoms with roses and Stargazers lilies to display your love and affection in classic Valentine's Day grandeur. Rich red roses, burgundy mini carnations, Stargazer lilies and lush greens are exquisitely arranged to form an impressive flower bouquet. Presented in a designer red glass vase, this flower arrangement is set to express your heart's every emotion with its endless beauty and elegance just in time for this coming February 14th. GOOD bouquet includes 9 stems. Approx. 18"H x 15"W. BETTER bouquet includes 13 stems. Approx. 19"H x 15"W. BEST bouquet includes 17 stems. Approx. 20"H x 16"W. </t>
  </si>
  <si>
    <t xml:space="preserve">The FTD® Sweethearts® Bouquet blooms with roses and mini carnations to help you celebrate this coming Valentine's day!  Brilliant red roses are brought together with burgundy mini carnations and lush greens to form an exquisite flower bouquet your sweetie won't soon forget. Presented in a designer clear glass vase, this flower arrangement will sweep them off their feet with each stunning red blossom to express your heart's every desire this February 14th. GOOD bouquet includes 6 stems of roses and mini carnations. Approx. 15"H x 10"W. BETTER bouquet includes 10 stems of roses and mini carnations. Approx. 17"H x 12"W. BEST bouquet includes 13 stems of roses and mini carnations. Approx. 18"H x 13"W. </t>
  </si>
  <si>
    <t xml:space="preserve">The FTD® Expressions of Love™ Bouquet brings together roses and Asiatic lilies to represent of all the love and passion in your heart this Valentine's Day. Rich red roses, white Asiatic lilies, pink mini carnations, burgundy mini carnations and lush greens are arranged to perfection to create a stunning flower bouquet. Presented in a red glass vase accented at the neck with a dangling silver metallic decorative ornament stating, "Love," this flower arrangement is the perfect way to express your deepest, most romantic feelings. GOOD bouquet includes 10 stems. Approx. 16"H x 13"W. BETTER bouquet includes 14 stems. Approx. 17"H x 14"W. BEST bouquet includes 18 stems. Approx. 18"H x 15"W. </t>
  </si>
  <si>
    <t xml:space="preserve">The FTD® Season of Love™ Bouquet employs blushing tulips to convey your heart's most ardent wishes on this coming Valentine's Day. Red and pink tulips are lovingly arranged in a designer red glass heart-shaped vase to create a flower bouquet like none other. Set to capture every season of your love, this flower arrangement will be to perfect way to celebrate this February 14th. GOOD bouquet includes 9 stems. Approx. 12"H x 8"W. BETTER bouquet includes 13 stems. Approx. 12"H x 9"W. BEST bouquet includes 17 stems. Approx. 12"H x 10"W. </t>
  </si>
  <si>
    <t xml:space="preserve">FTD® proudly presents the Vera Wang Perfect Romance™ Bouquet. Blooming with rich red roses and blushing Asiatic lilies, this exquisite flower bouquet will send your message of love and affection across the miles this Valentine's Day. A flower arrangement consisting of red roses, pink Asiatic lilies, red tulips, burgundy snapdragon stems and lush green sword fern is elegantly presented in a modern clear glass vase. This is the perfect gift of romance for your sweetheart on this special holiday devoted to the celebration of love and happiness. GOOD bouquet includes 11 stems. Approx. 22"H x 16"W. BETTER bouquet includes 13 stems. Approx. 24"H x 16"W. BEST bouquet includes 16 stems. Approx. 25"H x 17"W. </t>
  </si>
  <si>
    <t xml:space="preserve">The FTD® In Love with Red Roses™ Bouquet is the perfect way to capture their attention this Valentine's Day. Nothing says love like a bouquet of beautiful red roses accented with fresh decorative greens. Gorgeously arranged in a designer red glass vase, this flower bouquet is sure to sweep them off their feet this February 14th with its message of romance and passionate affection. GOOD bouquet includes 12 stems of red roses. Approx. 18"H x 13"W. BETTER bouquet includes 18 stems of red roses. Approx. 20"H x 15"H. BEST bouquet includes 24 stems of red roses. Approx. 21"H x 17"W. </t>
  </si>
  <si>
    <t xml:space="preserve">The FTD® Art of Love™ Rose Bouquet is a sweet and charming way to celebrate your unending affection this Valentine's Day. Fuchsia, pale pink and bi-colored pink roses are brought together to create a fantastic flower bouquet. Presented in a designer red glass heart-shaped vase, this flower arrangement will make a stunning impression on your sweetheart with its boundless beauty and expression of perfect romance. GOOD bouquet includes 9 stems of roses. Approx. 11"H x 9"W. BETTER bouquet includes 12 stems of roses. Approx. 12"H x 10"W. BEST bouquet includes 15 stems of roses. Approx. 13"H x 11"W. </t>
  </si>
  <si>
    <t xml:space="preserve">The FTD® My Heart to Yours™ Rose Bouquet blooms with an array of roses and spray roses to give your sweetheart a rush of romance this Valentine's Day! Pink roses and red roses are brought together with hot pink spray roses, light pink spray roses and red spray roses to form an eye-catching flower bouquet. Presented in a designer red glass heart-shaped vase, this flower arrangement will make this February 14th one filled with love and passion to create a holiday they will always hold dear in their heart. GOOD bouquet includes 7 stems of roses and spray roses. Approx. 9"H x 8"W. BETTER bouquet includes 11 stems of roses and spray roses. Approx. 10"H x 9"W. BEST bouquet includes 14 stems of roses and spray roses. Approx. 11"H x 10"W. </t>
  </si>
  <si>
    <t xml:space="preserve">The FTD® Touch of Spring® Bouquet blossoms with iris and Asiatic lilies to give your special recipient a cheerful display of spring beauty and sweetness. Sunlit yellow Asiatic lilies burst with charm and appeal arranged beautifully amongst purple iris, yellow solidago and lush greens to form a remarkable flower bouquet. Presented in an elegant designer clear glass vase, this flower arrangement expresses your warmest sentiments for spring, making it the perfect gift to celebrate Easter, to send for a graduation or to extend your thanks and gratitude. GOOD bouquet includes 6 stems of iris and lilies. Approx. 18"H x 14"W. BETTER bouquet includes 10 stems of iris and lilies. Approx. 20"H x 16"W. BEST bouquet includes 14 stems of iris and lilies. Approx. 22"H x 18"W. </t>
  </si>
  <si>
    <t xml:space="preserve">FTD® proudly presents the Better Homes and Gardens® Spring Tulip Bouquet. This gorgeous arrangement of tulips is the perfect way to celebrate the arrival of the spring months! An assortment of tulips in a stunning array of colors, including red, yellow, purple and pink, are brought together to form an impressive and eye-catching bouquet. Presented in a designer etched lavender glass vase, this flower arrangement is a wonderful gift to send your happy birthday wishes, offer your congratulations or to say thank you throughout the spring months ahead. GOOD bouquet includes 15 stems of tulips. Approx. 14"H x 9"W. BETTER bouquet includes 20 stems of tulips. Approx. 15"H x 10"W. BEST bouquet includes 25 stems of tulips. Approx. 15"H x 11"W. </t>
  </si>
  <si>
    <t xml:space="preserve">The FTD® For All You Do® Bouquet is a stunning and cheerful bouquet of roses and daisies that will help you express your endless thanks. Bright yellow roses are sweetly arranged amongst white and yellow traditional daisies; all accented with lush greens to create a sunlit flower bouquet. Presented in a designer etched green glass vase, this flower arrangement is a beautiful way to shower your special recipient with your gratitude, extending your thanks with each charming bloom. GOOD bouquet includes 8 stems or roses and daisies. Approx. 11"H x 10"W. BETTER bouquet includes 11 stems of roses and daisies. Approx. 11"H x 11"W. BEST bouquet includes 14 stems of roses and daisies. Approx. 12"H x 12"W. </t>
  </si>
  <si>
    <t xml:space="preserve">FTD® proudly presents the Vera Wang New Day Dawns™ Bouquet. A colorful burst of roses and iris form a charming bouquet of spring sophistication and timeless elegance. Pale yellow roses, deep purple iris, fuchsia spray roses and white Oriental lilies are brought together to create stunning flower bouquet set to capture their every attention. Presented in a modern clear glass vase, this flower arrangement is a beautiful way to celebrate Easter, extend your birthday wishes, or offer your congratulations throughout the spring months. GOOD bouquet includes 9 stems. Approx. 16"H x 14"W. BETTER bouquet includes 13 stems. Approx. 17"H x 15"W. BEST bouquet includes 16 stems. Approx. 18"H x 16"W. </t>
  </si>
  <si>
    <t xml:space="preserve">The FTD® Loving Thoughts® Bouquet is a fantastic display of blushing Asiatic lilies and spray roses set to convey your every emotion. Pink and dark pink Asiatic lilies combine with pink spray roses and fragrant pink stock stems, all beautifully accented with lush greens to create a fantastic flower bouquet.  Arranged to perfection within a designer pale pink glass vase, this flower arrangement showers your special recipient with elegance and grace to express your love on Mother's Day, help celebrate their birthday or to sweetly brighten their day throughout the spring months.   GOOD bouquet includes 9 stems.  Approx.  19"H x 15"W.  BETTER bouquet includes 12 stems.  Approx.  20"H x 16"W.  BEST bouquet includes 15 stems.  Approx.  21"H x 17"W.  </t>
  </si>
  <si>
    <t>The FTD® Spring Garden® Bouquet employs roses and Peruvian lilies to create a sweet expression of charm and grace set to make a lasting impression on your special recipient. Pink roses, Peruvian lilies and mini carnations are arranged amongst lush greens to create a memorable flower bouquet. Presented in a beautifully etched designer clear glass vase this flower arrangement is a beauteous display of your gratitude and affection to help celebrate Mother's Day, a birthday, anniversary or just to wish your special recipient the best on the day ahead.  GOOD bouquet includes 9 stems.  Approx.  15"H x 11"W.  BETTER bouquet includes 13 stems.  Approx.  16"H x 13"W.  BEST bouquet includes 17 stems.  Approx.  17"H x 15"W.</t>
  </si>
  <si>
    <t xml:space="preserve">The FTD® Timeless Elegance™ Bouquet is an enchanting flower arrangement of roses and Stargazer lilies blooming with fantastic color and sophistication. Hot pink roses, stunning and fragrant Stargazer lilies and lavender stock stems are accented with lush greens to create an impressive flower bouquet. Presented in a designer dark purple glass vase, this bouquet offers your every wish of hopeful happiness to your special recipient for a wonderful Mother's Day, to celebrate the spring months ahead, or to extend your congratulations or happy birthday wishes. GOOD bouquet includes 8 stems. Approx. 18"H x 14"W. BETTER bouquet includes 11 stems. Approx. 19"H x 15"W. BEST bouquet includes 14 stems. Approx. 21"H x 17"W. </t>
  </si>
  <si>
    <t xml:space="preserve">The FTD® Garden Terrace™ Bouquet boasts beautiful roses and Asiatic lilies to design a vivid display of nature's most brilliant hues. Bright pink roses are brought together with light pink Asiatic lilies perfectly accented with green button poms and lush greens to create an incredible flower bouquet. Gorgeously arranged in a designer pink glass vase, this flower arrangement exudes a fresh look and charming cheer to make it an ideal gift for Mother's Day, Easter, to celebrate an anniversary or birthday or just to say "I love you." GOOD bouquet includes 5 stems. Approx. 14"H x 10"W. BETTER bouquet includes 7 stems. Approx. 15"H x 11"W. BEST bouquet includes 10 stems. Approx. 16"H x 12"W. </t>
  </si>
  <si>
    <t xml:space="preserve">The FTD® Sweet Devotion™ Bouquet by Better Homes and Gardens® brings together roses and stock stems to design a wonderful wish for perfect happiness for your special recipient. Lavender roses and stock are accented with pink stock and lush greens to create an amazing flower bouquet. Lovingly arranged in a designer lavender etched glass vase, this flower arrangement offers them a beautiful expression of your sweetest sentiments to celebrate Mother's Day, extend your happy birthday wishes or to help celebrate the arrival of spring. GOOD bouquet includes 8 stems of roses and stock. Approx. 17"H x 13"W. BETTER bouquet includes 13 stems of roses and stock. Approx. 19"H x 14"W. BEST bouquet includes 17 stems roses and stock. Approx. 20"H x 16"W. </t>
  </si>
  <si>
    <t xml:space="preserve">The FTD® Perfect Day™ Bouquet extends warmth and sunlit cheer through the beauty of roses and Oriental lilies to wish your special recipient a day like none other! Pink roses, white Oriental lilies, pale pink spray roses, plum mini carnations and lush greens are brought together in a designer etched clear glass vase to create an incredible flower arrangement intended to make them feel special and loved. This stunning flower bouquet is the perfect gift for Mother's Day, to say happy birthday or anniversary or to extend your get well wishes. GOOD bouquet includes 8 stems. Approx. 12"H x 12"W. BETTER bouquet includes 13 stems. Approx. 13"H x 13"W. BEST bouquet includes 16 stems. Approx. 14"H x 14"W. </t>
  </si>
  <si>
    <t xml:space="preserve">FTD® proudly presents the Vera Wang Embracing Grace™ Bouquet. Capture the essence of elegance and beauty with this stunning rose and hydrangea bouquet. Pink roses, white roses and green mini hydrangea are simply brought together to create a sweet and stylish flower arrangement your special recipient will love. Presented in a modern clear etched glass vase, this flower bouquet is an exquisite gift set to celebrate Mother's Day, Easter, birthdays and anniversaries or the arrival of spring. GOOD bouquet includes 8 stems. Approx. 14"H x 12"W. BETTER bouquet includes 13 stems. Approx. 15"H x 14"W. BEST bouquet includes 16 stems. Approx. 16"H x 15"W.  </t>
  </si>
  <si>
    <t xml:space="preserve">The FTD® Mother's Day Mixed Rose Bouquet is a delightful way to show how much mom means to your on her special day! An assortment of roses in an array of stunning hues, including, pink, fuchsia, lavender and pale yellow are brought together to form an exquisite flower bouquet. Arriving arranged in a designer pink glass vase, this flower arrangement creates an expression of your love and appreciation on this coming May 12th. GOOD bouquet includes 12 stems of roses. Approx. 18"H x 13"W. BETTER bouquet includes 18 stems of roses. Approx. 19"H x 15"W. BEST bouquet includes 24 stems of roses. Approx. 20"H x 16"W. </t>
  </si>
  <si>
    <t xml:space="preserve">The FTD® Birthday Celebration™ Bouquet brings together roses and Asiatic Lilies to create a bright and cheerful way to send your happy birthday wishes! Yellow roses, orange Asiatic Lilies, pink mini carnations, green button poms and lush greens are brought together to create a vibrant, sunny flower arrangement. Presented in a ceramic designer vase with "Happy Birthday" displayed on the front in colorful lettering, this flower bouquet is beautifully accented with curling ribbon and designer floral wrap sheets to make this a birthday they won't soon forget. GOOD bouquet includes 9 stems. Approx. 12"H x 14"W. BETTER bouquet includes 14 stems. Approx. 13"H x 15"W. BEST bouquet includes 17 stems. Approx. 14"H x 16"W. </t>
  </si>
  <si>
    <t xml:space="preserve">FTD® proudly presents the Better Homes and Gardens® Sun’s Sweetness™ Rose Bouquet. Displaying a collection of sunset hues, this rose bouquet is a wonderful way to delight your special recipient. Orange roses, lavender roses and hot pink spray roses are beautifully arranged amongst lush greens to create a flower bouquet that will capture their every attention. Presented in a designer green glass vase, this flower arrangement is the perfect way to say happy birthday, offer your congratulations or convey your heartfelt message of love and affection. GOOD bouquet includes 6 stems. Approx. 14"H x 11"W. BETTER bouquet includes 13 stems. Approx. 15"H x 13"W. BEST bouquet includes 16 stems. Approx. 16"H x 14"W. </t>
  </si>
  <si>
    <t xml:space="preserve">FTD® proudly presents the Vera Wang Luxe Looks™ Bouquet. Tap into the sunlit sophistication of this charming rose and Asiatic lily bouquet. Gorgeous fuchsia roses, fragrant yellow stock, orange Asiatic lilies, peach hypericum berries and lush greens are brought together to form an exquisite flower bouquet. Presented in a modern clear glass vase, this stunning flower arrangement has a chic appeal that will bring an air of elegance to any celebration, including birthdays, anniversaries, or just to say thank you. GOOD bouquet includes 12 stems. Approx. 16"H x 12"W. BETTER bouquet includes 18 stems. Approx. 18"H x 14"W. BEST bouquet includes 23 stems. Approx. 19"H x 15"W. </t>
  </si>
  <si>
    <t xml:space="preserve">FTD® proudly presents the Vera Wang Giving Thanks™ Bouquet. Warm their heart and inspire them through autumn's exquisite grace with this bold and beautiful bouquet. Red roses and rust colored Asiatic lilies captivate with their rich hues arranged amongst peach hypericum berries and an assortment of lush greens. Presented in a modern clear glass vase, this bouquet will add to the elegance and ambiance of the fall season. GOOD bouquet includes 9 stems. Approx. 16"H x 12"W. BETTER bouquet includes 13 stems. Approx. 18"H x 14"W. BEST bouquet includes 17 stems. Approx. 19"H x 15"W. </t>
  </si>
  <si>
    <t xml:space="preserve">The FTD® Happy Birthday Bouquet employs roses, lisianthus and Asiatic lilies to pop with brilliant color and beauty to get their birthday celebration started! Bright pink roses, purple double lisianthus, yellow Asiatic lilies, green button poms and lush greens are arranged amongst designer floral wrap sheets and curling ribbon to create an incredible flower bouquet. Presented in a ceramic designer vase with "Happy Birthday" displayed on the front in colorful lettering, this flower arrangement will be just the gift they need to let them know how special they are on their big day. GOOD bouquet includes 8 stems. Approx. 11"H x 12"W. BETTER bouquet includes 12 stems. Approx. 12"H x 13"W. BEST bouquet includes 16 stems. Approx. 13"H x 14"W. </t>
  </si>
  <si>
    <t xml:space="preserve">The FTD® Big Hug® Bouquet is the perfect way to give them a squeeze when they need it! Everybody needs a hug now and then and this bouquet, featuring a 6-inch bear hugging a simple, pale green ceramic vase, is the perfect way to indulge your special someone. Lavender Peruvian lilies, magenta mini carnations and lush greens create the perfect expression of love, gratitude and cheer making this a gift they won't soon forget. GOOD bouquet includes 7 stems. Approximately 14"H x 9"W. BETTER bouquet includes 11 stems. Approximately 15"H x 11"W. BEST bouquet includes 13 stems. Approximately 16"H x 12"W. </t>
  </si>
  <si>
    <t xml:space="preserve">FTD® proudly presents the Better Homes and Gardens® Garden Vista™ Bouquet. Bring love and light into their day with this exquisite rose and iris bouquet! Lavender roses, purple iris, yellow button poms, Bells of Ireland and sword fern are delicately arranged to create an impressive flower bouquet. Presented in a designer green glass vase, this flower arrangement is a wonderful gift set to celebrate a birthday, to offer your congratulations or to extend your get well wishes. GOOD bouquet includes 10 stems. Approx. 14"H x 12"W. BETTER bouquet includes 14 stems. Approx. 14"H x 14"W. BEST bouquet includes 18 stems. Approx. 15"H x 14"W. </t>
  </si>
  <si>
    <t xml:space="preserve">FTD® proudly presents the Better Homes and Gardens® Hello Happiness™ Bouquet. Roses and gerbera daisies are brilliant and bright, set to send happiness and cheer straight to the heart of your special recipient! Yellow roses, hot pink gerbera daisies, purple monte casino asters, purple iris and lush greens are brought together to form an eye-catching flower bouquet. Presented in a designer purple glass vase, this flower arrangement creates the perfect gift to offer your congratulations, say happy birthday or to extend your get well wishes. GOOD bouquet includes 11 stems. Approx. 14"H x 11"W. BETTER bouquet includes 15 stems. Approx. 16"H x 12"W. BEST bouquet includes 19 stems. Approx. 17"H x 14"W. </t>
  </si>
  <si>
    <t xml:space="preserve">This striking display of pure white lilies will send your heartfelt expressions when words just aren't enough. Arranged in a white ceramic vase and enhanced by a silver-tone cross, this arrangement is perfect for First Communion celebrations, confirmations, sympathy, weddings, or a special anniversary. </t>
  </si>
  <si>
    <t xml:space="preserve">FTD® proudly presents the Vera Wang Graceful Wishes™ Bouquet. A blushing expression of beauty's sweetness, this bouquet speaks of your softest sentiments. Red roses are eye-catching arranged amongst pink Peruvian Lilies and spray roses accented with lush greens and presented in a modern clear glass champagne bucket. </t>
  </si>
  <si>
    <t xml:space="preserve">The FTD® Grand Occasion™ Bouquet by Vera Wang is the perfect way to add sophistication and elegance into any celebration. Rich red roses collide with white stock and brilliant white Asiatic Lilies, accented with lush greens. Arranged in a clear glass vase with a gleaming metallic silver pedestal, this bouquet turns an ordinary day into an occasion of its own. GOOD bouquet includes 23 stems. Approx. 24"H x 21"W. BETTER bouquet includes 28 stems. Approx. 25"H x 21"W. BEST bouquet includes 33 stems. Approx. 26"H x 22"W. </t>
  </si>
  <si>
    <t xml:space="preserve">The FTD® Autumn Passages™ Bouquet is blooming with rich autumn colors to offer your special recipient a warm wish for a wonderful fall season. Brilliant red roses, orange Asiatic lilies, burgundy mini carnations, purple matsumoto asters, dried wheat stems, and a variety of lush greens are beautifully arranged in a clear glass cubed vase featuring layers of colored foam inside for an incredible look. Elegantly accented with gold flat wire throughout the arrangement, this bouquet creates the perfect seasonal offering. GOOD bouquet includes 10 stems. Approx. 12"H x 11"W. BETTER bouquet includes 13 stems. Approx. 13"H x 12"W. BEST bouquet includes 16 stems. Approx. 14"H x 14"W. </t>
  </si>
  <si>
    <t>The FTD® Independence™ Bouquet will dazzle your recipient this Summer just in time for the exciting celebration that the Fourth of July brings. Brilliant red roses and white Asiatic lilies are subtly accented with Queen Anne's Lace and a sheer blue ribbon all perfectly presented in a clear glass bubble bowl creating a gorgeous gift that will make their holiday complete.</t>
  </si>
  <si>
    <t xml:space="preserve">The FTD® American Glory™ Bouquet bursts with patriotic pride and heartfelt beauty. Blue delphinium, bright red carnations and mini carnations and brilliant white Asiatic lilies create a spectacular display arranged amongst American Flags in a round whitewash basket, creating a lovely way to celebrate this coming July 4th holiday.  </t>
  </si>
  <si>
    <t xml:space="preserve">The FTD® Daylight™ Bouquet bursts with sun-filled excitement and cheer expressed through each radiant bloom. Gorgeous yellow roses and gerbera daisies are accented with the golden hues of Viking chrysanthemums and solidago arranged with lush greens in a clear glass square tapered vase to create a splendid way to brighten their day.  </t>
  </si>
  <si>
    <t xml:space="preserve">The FTD® Sunny Sentiments™ Bouquet is a blooming expression of charming cheer. Brilliant yellow roses and Peruvian Lilies are paired with white traditional daisies and green button poms to create a memorable bouquet. Accented with lush greens and arranged in a classic clear glass vase, this bouquet is a wonderful way to celebrate any of life's special moments. GOOD bouquet includes 12 stems. Approx. 16"H x 12"W. BETTER bouquet includes 17 stems. Approx. 17"H x 13"W. BEST bouquet includes 22 stems. Approx. 18"H x 14"W. </t>
  </si>
  <si>
    <t>The FTD® Thoughtful Gesture™ Fruit Basket is a gift that offers warmth and comfort whenever it is needed.  A beautiful green-rimmed natural woodchip basket accented with a green taffeta ribbon arrives with a collection of everyone's fruit favorites.</t>
  </si>
  <si>
    <t xml:space="preserve">The FTD® Enchanting™ Rose Bouquet is a classic expression of love and sweet affection! A dozen mixed roses arrive accented with lush greens, all beautifully arranged in a clear glass vase. Approximately 17"H x 13"W. </t>
  </si>
  <si>
    <t xml:space="preserve">FTD® proudly presents the Better Homes and Gardens™ Poinsettia Planter. Celebrate the season with vibrant color steeped in Christmas tradition. A bright red poinsettia plant is eye-catchingly gorgeous seated in a electroplated gold metallic embossed ceramic container to usher in the beauty and elegance of the holiday season for your special recipient. Measures 7 inches in diameter. </t>
  </si>
  <si>
    <t>Capture the Spirit of Spring with this traditional bouquet. A handled bamboo basket holds bold purple iris and statice that defer to lemon yellow Asiatic lilies, soft yellow carnations and bright yellow daisy poms. It's the perfect petite basket to celebrate any occasion.</t>
  </si>
  <si>
    <t>The FTD® Red Rose &amp; Godiva® Bouquet</t>
  </si>
  <si>
    <t>The FTD® Pink Rose &amp; Godiva® Bouquet</t>
  </si>
  <si>
    <t>The FTD® Uplifting Moments™ Basket</t>
  </si>
  <si>
    <t>The FTD® Uplifting Moments™ Basket is a guaranteed way to lift any mood and spread cheer with each sunlit petal! Bright yellow gerbera daisies and spray roses burst with vibrant energy arranged amongst green hypericum berries and myrtle greens in a simply stylish whitewash basket. Bedecked with a lemon yellow wired ribbon this bouquet proclaims an abundance of light and hope.</t>
  </si>
  <si>
    <t>B2-4922</t>
  </si>
  <si>
    <t>B2-4922d</t>
  </si>
  <si>
    <t>B2-4922p</t>
  </si>
  <si>
    <t>B3-4347</t>
  </si>
  <si>
    <t>B3-4347d</t>
  </si>
  <si>
    <t>B3-4347p</t>
  </si>
  <si>
    <t>B3-4413</t>
  </si>
  <si>
    <t>B3-4413d</t>
  </si>
  <si>
    <t>B3-4413p</t>
  </si>
  <si>
    <t>B3-4420</t>
  </si>
  <si>
    <t>B3-4420d</t>
  </si>
  <si>
    <t>B3-4420p</t>
  </si>
  <si>
    <t>B3-4921</t>
  </si>
  <si>
    <t>B3-4921d</t>
  </si>
  <si>
    <t>B3-4921p</t>
  </si>
  <si>
    <t>B4-4112</t>
  </si>
  <si>
    <t>B4-4112d</t>
  </si>
  <si>
    <t>B4-4112p</t>
  </si>
  <si>
    <t>B4-4114</t>
  </si>
  <si>
    <t>B4-4114d</t>
  </si>
  <si>
    <t>B4-4114p</t>
  </si>
  <si>
    <t>B4-4338</t>
  </si>
  <si>
    <t>B4-4338d</t>
  </si>
  <si>
    <t>B4-4338p</t>
  </si>
  <si>
    <t>B4-4785</t>
  </si>
  <si>
    <t>B4-4785d</t>
  </si>
  <si>
    <t>B4-4785p</t>
  </si>
  <si>
    <t>B5-4825</t>
  </si>
  <si>
    <t>B5-4825d</t>
  </si>
  <si>
    <t>B5-4825p</t>
  </si>
  <si>
    <t>B6-4827</t>
  </si>
  <si>
    <t>B6-4827d</t>
  </si>
  <si>
    <t>B6-4827p</t>
  </si>
  <si>
    <t>B7-4781</t>
  </si>
  <si>
    <t>B7-4781d</t>
  </si>
  <si>
    <t>B7-4781p</t>
  </si>
  <si>
    <t>B7-4786</t>
  </si>
  <si>
    <t>B7-4786d</t>
  </si>
  <si>
    <t>B7-4786p</t>
  </si>
  <si>
    <t>B7-4826</t>
  </si>
  <si>
    <t>B7-4826d</t>
  </si>
  <si>
    <t>B7-4826p</t>
  </si>
  <si>
    <t>B7-4923</t>
  </si>
  <si>
    <t>B8-4828</t>
  </si>
  <si>
    <t>B8-4828d</t>
  </si>
  <si>
    <t>B8-4828p</t>
  </si>
  <si>
    <t>B9-4361</t>
  </si>
  <si>
    <t>B9-4361d</t>
  </si>
  <si>
    <t>B9-4361p</t>
  </si>
  <si>
    <t>B9-4365</t>
  </si>
  <si>
    <t>B9-4365d</t>
  </si>
  <si>
    <t>B9-4365p</t>
  </si>
  <si>
    <t>B9-4833</t>
  </si>
  <si>
    <t>B9-4833d</t>
  </si>
  <si>
    <t>B9-4833p</t>
  </si>
  <si>
    <t>B10-4355</t>
  </si>
  <si>
    <t>B10-4355d</t>
  </si>
  <si>
    <t>B10-4355p</t>
  </si>
  <si>
    <t>B10-4368</t>
  </si>
  <si>
    <t>B10-4368d</t>
  </si>
  <si>
    <t>B10-4368p</t>
  </si>
  <si>
    <t>B10-4425</t>
  </si>
  <si>
    <t>B10-4425d</t>
  </si>
  <si>
    <t>B10-4425p</t>
  </si>
  <si>
    <t>B10-4787</t>
  </si>
  <si>
    <t>B10-4787d</t>
  </si>
  <si>
    <t>B10-4787p</t>
  </si>
  <si>
    <t>B11-4831</t>
  </si>
  <si>
    <t>B12-4421</t>
  </si>
  <si>
    <t>B12-4421d</t>
  </si>
  <si>
    <t>B12-4421p</t>
  </si>
  <si>
    <t>B13-3601</t>
  </si>
  <si>
    <t>B13-3602</t>
  </si>
  <si>
    <t>B13-4428</t>
  </si>
  <si>
    <t>B13-4834</t>
  </si>
  <si>
    <t>B13-4834d</t>
  </si>
  <si>
    <t>B13-4834p</t>
  </si>
  <si>
    <t>B14-4356</t>
  </si>
  <si>
    <t>B14-4356d</t>
  </si>
  <si>
    <t>B14-4356p</t>
  </si>
  <si>
    <t>B14-4359</t>
  </si>
  <si>
    <t>B14-4359d</t>
  </si>
  <si>
    <t>B14-4359p</t>
  </si>
  <si>
    <t>B14-4426</t>
  </si>
  <si>
    <t>B14-4426d</t>
  </si>
  <si>
    <t>B14-4426p</t>
  </si>
  <si>
    <t>B14-4832</t>
  </si>
  <si>
    <t>B14-4832d</t>
  </si>
  <si>
    <t>B14-4832p</t>
  </si>
  <si>
    <t>B15-4924</t>
  </si>
  <si>
    <t>B15-4924d</t>
  </si>
  <si>
    <t>B15-4924p</t>
  </si>
  <si>
    <t>B16-4830</t>
  </si>
  <si>
    <t>B16-4830d</t>
  </si>
  <si>
    <t>B16-4830p</t>
  </si>
  <si>
    <t>B17-3603</t>
  </si>
  <si>
    <t>B17-3604</t>
  </si>
  <si>
    <t>B17-4362</t>
  </si>
  <si>
    <t>B17-4362d</t>
  </si>
  <si>
    <t>B17-4362p</t>
  </si>
  <si>
    <t>B17-4829</t>
  </si>
  <si>
    <t>B18-4374</t>
  </si>
  <si>
    <t>B18-4374d</t>
  </si>
  <si>
    <t>B18-4374p</t>
  </si>
  <si>
    <t>B19-4387</t>
  </si>
  <si>
    <t>B19-4387d</t>
  </si>
  <si>
    <t>B19-4387p</t>
  </si>
  <si>
    <t>B20-4376</t>
  </si>
  <si>
    <t>B20-4376d</t>
  </si>
  <si>
    <t>B20-4376p</t>
  </si>
  <si>
    <t>B20-4385</t>
  </si>
  <si>
    <t>B20-4385d</t>
  </si>
  <si>
    <t>B20-4385p</t>
  </si>
  <si>
    <t>B20-4403</t>
  </si>
  <si>
    <t>B20-4403d</t>
  </si>
  <si>
    <t>B20-4403p</t>
  </si>
  <si>
    <t>B20-4798</t>
  </si>
  <si>
    <t>B20-4798d</t>
  </si>
  <si>
    <t>B20-4798p</t>
  </si>
  <si>
    <t>B21-4836</t>
  </si>
  <si>
    <t>B21-4836d</t>
  </si>
  <si>
    <t>B21-4836p</t>
  </si>
  <si>
    <t>B22-4801</t>
  </si>
  <si>
    <t>B22-4801d</t>
  </si>
  <si>
    <t>B22-4801p</t>
  </si>
  <si>
    <t>B23-4375</t>
  </si>
  <si>
    <t>B23-4375d</t>
  </si>
  <si>
    <t>B23-4375p</t>
  </si>
  <si>
    <t>B23-4386</t>
  </si>
  <si>
    <t>B23-4386d</t>
  </si>
  <si>
    <t>B23-4386p</t>
  </si>
  <si>
    <t>B23-4800</t>
  </si>
  <si>
    <t>B23-4800d</t>
  </si>
  <si>
    <t>B23-4800p</t>
  </si>
  <si>
    <t>B23-4835</t>
  </si>
  <si>
    <t>B23-4835d</t>
  </si>
  <si>
    <t>B23-4835p</t>
  </si>
  <si>
    <t>B24-4870</t>
  </si>
  <si>
    <t>B24-4870d</t>
  </si>
  <si>
    <t>B24-4870p</t>
  </si>
  <si>
    <t>B25-4126</t>
  </si>
  <si>
    <t>B25-4126d</t>
  </si>
  <si>
    <t>B25-4126p</t>
  </si>
  <si>
    <t>B25-4390</t>
  </si>
  <si>
    <t>B25-4390d</t>
  </si>
  <si>
    <t>B25-4390p</t>
  </si>
  <si>
    <t>B25-4401</t>
  </si>
  <si>
    <t>B25-4401d</t>
  </si>
  <si>
    <t>B25-4401p</t>
  </si>
  <si>
    <t>B25-4837</t>
  </si>
  <si>
    <t>B25-4837d</t>
  </si>
  <si>
    <t>B25-4837p</t>
  </si>
  <si>
    <t>B26-4389</t>
  </si>
  <si>
    <t>B26-4389d</t>
  </si>
  <si>
    <t>B26-4389p</t>
  </si>
  <si>
    <t>B26-4392</t>
  </si>
  <si>
    <t>B26-4392d</t>
  </si>
  <si>
    <t>B26-4392p</t>
  </si>
  <si>
    <t>B26-4405</t>
  </si>
  <si>
    <t>B26-4405d</t>
  </si>
  <si>
    <t>B26-4405p</t>
  </si>
  <si>
    <t>B26-4429</t>
  </si>
  <si>
    <t>B27-4804</t>
  </si>
  <si>
    <t>B27-4804d</t>
  </si>
  <si>
    <t>B27-4804p</t>
  </si>
  <si>
    <t>B28-4802</t>
  </si>
  <si>
    <t>B28-4802d</t>
  </si>
  <si>
    <t>B28-4802p</t>
  </si>
  <si>
    <t>B29-4391</t>
  </si>
  <si>
    <t>B29-4805</t>
  </si>
  <si>
    <t>B29-4805d</t>
  </si>
  <si>
    <t>B29-4805p</t>
  </si>
  <si>
    <t>B29-4838</t>
  </si>
  <si>
    <t>B29-4838d</t>
  </si>
  <si>
    <t>B29-4838p</t>
  </si>
  <si>
    <t>B29-4869</t>
  </si>
  <si>
    <t>B29-4869d</t>
  </si>
  <si>
    <t>B29-4869p</t>
  </si>
  <si>
    <t>B30-4340</t>
  </si>
  <si>
    <t>B30-4340d</t>
  </si>
  <si>
    <t>B30-4340p</t>
  </si>
  <si>
    <t>B30-4341</t>
  </si>
  <si>
    <t>B30-4341d</t>
  </si>
  <si>
    <t>B30-4341p</t>
  </si>
  <si>
    <t>B30-4433</t>
  </si>
  <si>
    <t>B30-4433d</t>
  </si>
  <si>
    <t>B30-4433p</t>
  </si>
  <si>
    <t>B30-4434</t>
  </si>
  <si>
    <t>B30-4434d</t>
  </si>
  <si>
    <t>B30-4434p</t>
  </si>
  <si>
    <t>C2-4844</t>
  </si>
  <si>
    <t>C2-4844d</t>
  </si>
  <si>
    <t>C2-4844p</t>
  </si>
  <si>
    <t>C3-4406</t>
  </si>
  <si>
    <t>C3-4406d</t>
  </si>
  <si>
    <t>C3-4406p</t>
  </si>
  <si>
    <t>C3-4431</t>
  </si>
  <si>
    <t>C3-4431d</t>
  </si>
  <si>
    <t>C3-4431p</t>
  </si>
  <si>
    <t>C3-4793</t>
  </si>
  <si>
    <t>C3-4793d</t>
  </si>
  <si>
    <t>C3-4793p</t>
  </si>
  <si>
    <t>C3-4848</t>
  </si>
  <si>
    <t>C3-4848d</t>
  </si>
  <si>
    <t>C3-4848p</t>
  </si>
  <si>
    <t>C4-4791</t>
  </si>
  <si>
    <t>C4-4791d</t>
  </si>
  <si>
    <t>C4-4791p</t>
  </si>
  <si>
    <t>C4-4850</t>
  </si>
  <si>
    <t>C4-4850d</t>
  </si>
  <si>
    <t>C4-4850p</t>
  </si>
  <si>
    <t>C4-4864</t>
  </si>
  <si>
    <t>C5-4847</t>
  </si>
  <si>
    <t>C5-4847d</t>
  </si>
  <si>
    <t>C5-4847p</t>
  </si>
  <si>
    <t>C6-4863</t>
  </si>
  <si>
    <t>C6-4863d</t>
  </si>
  <si>
    <t>C6-4863p</t>
  </si>
  <si>
    <t>C7-4843</t>
  </si>
  <si>
    <t>C7-4843d</t>
  </si>
  <si>
    <t>C7-4843p</t>
  </si>
  <si>
    <t>C7-4862</t>
  </si>
  <si>
    <t>C7-4862d</t>
  </si>
  <si>
    <t>C7-4862p</t>
  </si>
  <si>
    <t>C7-4865</t>
  </si>
  <si>
    <t>C7-4865d</t>
  </si>
  <si>
    <t>C7-4865p</t>
  </si>
  <si>
    <t>C7-4925</t>
  </si>
  <si>
    <t>C7-4925d</t>
  </si>
  <si>
    <t>C7-4925p</t>
  </si>
  <si>
    <t>C8-4845</t>
  </si>
  <si>
    <t>C8-4854</t>
  </si>
  <si>
    <t>C8-4854d</t>
  </si>
  <si>
    <t>C8-4854p</t>
  </si>
  <si>
    <t>C8-4855</t>
  </si>
  <si>
    <t>C8-4928</t>
  </si>
  <si>
    <t>C8-4928d</t>
  </si>
  <si>
    <t>C8-4928p</t>
  </si>
  <si>
    <t>C9-4866</t>
  </si>
  <si>
    <t>C9-4866d</t>
  </si>
  <si>
    <t>C9-4866p</t>
  </si>
  <si>
    <t>C10-4857</t>
  </si>
  <si>
    <t>C10-4857d</t>
  </si>
  <si>
    <t>C10-4857p</t>
  </si>
  <si>
    <t>C11-4806</t>
  </si>
  <si>
    <t>C11-4806d</t>
  </si>
  <si>
    <t>C11-4806p</t>
  </si>
  <si>
    <t>C11-4841</t>
  </si>
  <si>
    <t>C11-4841d</t>
  </si>
  <si>
    <t>C11-4841p</t>
  </si>
  <si>
    <t>C11-4868</t>
  </si>
  <si>
    <t>C11-4868d</t>
  </si>
  <si>
    <t>C11-4868p</t>
  </si>
  <si>
    <t>C11-4926</t>
  </si>
  <si>
    <t>C11-4926d</t>
  </si>
  <si>
    <t>C11-4926p</t>
  </si>
  <si>
    <t>C12-3434</t>
  </si>
  <si>
    <t>C12-3434d</t>
  </si>
  <si>
    <t>C12-3434p</t>
  </si>
  <si>
    <t>C12-4400</t>
  </si>
  <si>
    <t>C12-4400d</t>
  </si>
  <si>
    <t>C12-4400p</t>
  </si>
  <si>
    <t>C12-4792</t>
  </si>
  <si>
    <t>C12-4792d</t>
  </si>
  <si>
    <t>C12-4792p</t>
  </si>
  <si>
    <t>C13-4840</t>
  </si>
  <si>
    <t>C13-4840d</t>
  </si>
  <si>
    <t>C13-4840p</t>
  </si>
  <si>
    <t>C14-4851</t>
  </si>
  <si>
    <t>C14-4851d</t>
  </si>
  <si>
    <t>C14-4851p</t>
  </si>
  <si>
    <t>C15-4138</t>
  </si>
  <si>
    <t>C15-4138d</t>
  </si>
  <si>
    <t>C15-4138p</t>
  </si>
  <si>
    <t>C15-4790</t>
  </si>
  <si>
    <t>C15-4790d</t>
  </si>
  <si>
    <t>C15-4790p</t>
  </si>
  <si>
    <t>C15-4853</t>
  </si>
  <si>
    <t>C15-4853d</t>
  </si>
  <si>
    <t>C15-4853p</t>
  </si>
  <si>
    <t>C15-4856</t>
  </si>
  <si>
    <t>C15-4856d</t>
  </si>
  <si>
    <t>C15-4856p</t>
  </si>
  <si>
    <t>C16-4839</t>
  </si>
  <si>
    <t>C16-4839d</t>
  </si>
  <si>
    <t>C16-4839p</t>
  </si>
  <si>
    <t>C17-4329</t>
  </si>
  <si>
    <t>C17-4329d</t>
  </si>
  <si>
    <t>C17-4329p</t>
  </si>
  <si>
    <t>C17-4842</t>
  </si>
  <si>
    <t>C17-4842d</t>
  </si>
  <si>
    <t>C17-4842p</t>
  </si>
  <si>
    <t>C17-4859</t>
  </si>
  <si>
    <t>C17-4859d</t>
  </si>
  <si>
    <t>C17-4859p</t>
  </si>
  <si>
    <t>C17-4861</t>
  </si>
  <si>
    <t>C17-4861d</t>
  </si>
  <si>
    <t>C17-4861p</t>
  </si>
  <si>
    <t>C18-4858</t>
  </si>
  <si>
    <t>C18-4858d</t>
  </si>
  <si>
    <t>C18-4858p</t>
  </si>
  <si>
    <t>C19-4846</t>
  </si>
  <si>
    <t>C19-4846d</t>
  </si>
  <si>
    <t>C19-4846p</t>
  </si>
  <si>
    <t>C19-4849</t>
  </si>
  <si>
    <t>C19-4849d</t>
  </si>
  <si>
    <t>C19-4849p</t>
  </si>
  <si>
    <t>C19-4860</t>
  </si>
  <si>
    <t>C19-4860d</t>
  </si>
  <si>
    <t>C19-4860p</t>
  </si>
  <si>
    <t>C19-4867</t>
  </si>
  <si>
    <t>C19-4867d</t>
  </si>
  <si>
    <t>C19-4867p</t>
  </si>
  <si>
    <t>C20-4872</t>
  </si>
  <si>
    <t>C21-4871</t>
  </si>
  <si>
    <t>C21-4873</t>
  </si>
  <si>
    <t>C21-4874</t>
  </si>
  <si>
    <t>C21-4876</t>
  </si>
  <si>
    <t>C22-4888</t>
  </si>
  <si>
    <t>C23-4454</t>
  </si>
  <si>
    <t>C23-4884</t>
  </si>
  <si>
    <t>C23-4886</t>
  </si>
  <si>
    <t>C23-4887</t>
  </si>
  <si>
    <t>C24-4878</t>
  </si>
  <si>
    <t>C24-4880</t>
  </si>
  <si>
    <t>C24-4881</t>
  </si>
  <si>
    <t>C24-4883</t>
  </si>
  <si>
    <t>C25-4889</t>
  </si>
  <si>
    <t>C26-4524</t>
  </si>
  <si>
    <t>C27-4527</t>
  </si>
  <si>
    <t>C27-4877</t>
  </si>
  <si>
    <t>C27-4879</t>
  </si>
  <si>
    <t>C27-4885</t>
  </si>
  <si>
    <t>C28-4890</t>
  </si>
  <si>
    <t>C28-4891</t>
  </si>
  <si>
    <t>C28-4892</t>
  </si>
  <si>
    <t>C28-4893</t>
  </si>
  <si>
    <t>C29-4882</t>
  </si>
  <si>
    <t>C30-4571</t>
  </si>
  <si>
    <t>C30-4571d</t>
  </si>
  <si>
    <t>C30-4571p</t>
  </si>
  <si>
    <t>C30-4572</t>
  </si>
  <si>
    <t>C30-4574</t>
  </si>
  <si>
    <t>C30-4574d</t>
  </si>
  <si>
    <t>C30-4574p</t>
  </si>
  <si>
    <t>C30-4929</t>
  </si>
  <si>
    <t>D2-4896</t>
  </si>
  <si>
    <t>D3-4897</t>
  </si>
  <si>
    <t>D3-4897d</t>
  </si>
  <si>
    <t>D3-4897p</t>
  </si>
  <si>
    <t>D3-4899</t>
  </si>
  <si>
    <t>D3-4899d</t>
  </si>
  <si>
    <t>D3-4899p</t>
  </si>
  <si>
    <t>D3-4900</t>
  </si>
  <si>
    <t>D3-4900d</t>
  </si>
  <si>
    <t>D3-4900p</t>
  </si>
  <si>
    <t>D3-4901</t>
  </si>
  <si>
    <t>D4-4038</t>
  </si>
  <si>
    <t>D4-4038d</t>
  </si>
  <si>
    <t>D4-4038p</t>
  </si>
  <si>
    <t>D4-4895</t>
  </si>
  <si>
    <t>D4-4895d</t>
  </si>
  <si>
    <t>D4-4895p</t>
  </si>
  <si>
    <t>D4-4898</t>
  </si>
  <si>
    <t>D4-4898d</t>
  </si>
  <si>
    <t>D4-4898p</t>
  </si>
  <si>
    <t>D4-4902</t>
  </si>
  <si>
    <t>D4-4902d</t>
  </si>
  <si>
    <t>D4-4902p</t>
  </si>
  <si>
    <t>D5-4894</t>
  </si>
  <si>
    <t>D5-4894d</t>
  </si>
  <si>
    <t>D5-4894p</t>
  </si>
  <si>
    <t>D6-4907</t>
  </si>
  <si>
    <t>D6-4907d</t>
  </si>
  <si>
    <t>D6-4907p</t>
  </si>
  <si>
    <t>D7-4903</t>
  </si>
  <si>
    <t>D7-4903d</t>
  </si>
  <si>
    <t>D7-4903p</t>
  </si>
  <si>
    <t>D7-4904</t>
  </si>
  <si>
    <t>D7-4904d</t>
  </si>
  <si>
    <t>D7-4904p</t>
  </si>
  <si>
    <t>D7-4905</t>
  </si>
  <si>
    <t>D7-4905d</t>
  </si>
  <si>
    <t>D7-4905p</t>
  </si>
  <si>
    <t>D7-4906</t>
  </si>
  <si>
    <t>D7-4906d</t>
  </si>
  <si>
    <t>D7-4906p</t>
  </si>
  <si>
    <t>D8-4908</t>
  </si>
  <si>
    <t>D8-4908d</t>
  </si>
  <si>
    <t>D8-4908p</t>
  </si>
  <si>
    <t>D8-4909</t>
  </si>
  <si>
    <t>D8-4909d</t>
  </si>
  <si>
    <t>D8-4909p</t>
  </si>
  <si>
    <t>D9-4910</t>
  </si>
  <si>
    <t>D9-4910d</t>
  </si>
  <si>
    <t>D9-4910p</t>
  </si>
  <si>
    <t>D9-4911</t>
  </si>
  <si>
    <t>D9-4911d</t>
  </si>
  <si>
    <t>D9-4911p</t>
  </si>
  <si>
    <t>D9-4912</t>
  </si>
  <si>
    <t>D9-4912d</t>
  </si>
  <si>
    <t>D9-4912p</t>
  </si>
  <si>
    <t>D9-4913</t>
  </si>
  <si>
    <t>D9-4913d</t>
  </si>
  <si>
    <t>D9-4913p</t>
  </si>
  <si>
    <t>D10-4917</t>
  </si>
  <si>
    <t>D10-4918</t>
  </si>
  <si>
    <t>D10-4919</t>
  </si>
  <si>
    <t>D10-4920</t>
  </si>
  <si>
    <t>D11-4685</t>
  </si>
  <si>
    <t>D11-4748</t>
  </si>
  <si>
    <t>D11-4749</t>
  </si>
  <si>
    <t>D11-4750</t>
  </si>
  <si>
    <t>D11-4751</t>
  </si>
  <si>
    <t>D11-4752</t>
  </si>
  <si>
    <t>D11-4753</t>
  </si>
  <si>
    <t>D11-4915</t>
  </si>
  <si>
    <t>D12-4625</t>
  </si>
  <si>
    <t>D12-4626</t>
  </si>
  <si>
    <t>D12-4627</t>
  </si>
  <si>
    <t>D12-4628</t>
  </si>
  <si>
    <t>D12-4629</t>
  </si>
  <si>
    <t>D12-4662</t>
  </si>
  <si>
    <t>D12-4663</t>
  </si>
  <si>
    <t>D12-4664</t>
  </si>
  <si>
    <t>D12-4665</t>
  </si>
  <si>
    <t>D12-4666</t>
  </si>
  <si>
    <t>D12-4914</t>
  </si>
  <si>
    <t>D12-4916</t>
  </si>
  <si>
    <t>E2-4305</t>
  </si>
  <si>
    <t>E2-4305d</t>
  </si>
  <si>
    <t>E2-4305p</t>
  </si>
  <si>
    <t>E2-4305e</t>
  </si>
  <si>
    <t>E3-4811</t>
  </si>
  <si>
    <t>E3-4811d</t>
  </si>
  <si>
    <t>E3-4811p</t>
  </si>
  <si>
    <t>E3-4811e</t>
  </si>
  <si>
    <t>E3-4813</t>
  </si>
  <si>
    <t>E3-4813d</t>
  </si>
  <si>
    <t>E3-4813p</t>
  </si>
  <si>
    <t>E3-4814</t>
  </si>
  <si>
    <t>E3-4814d</t>
  </si>
  <si>
    <t>E3-4814p</t>
  </si>
  <si>
    <t>E4-4809</t>
  </si>
  <si>
    <t>E4-4809d</t>
  </si>
  <si>
    <t>E4-4809p</t>
  </si>
  <si>
    <t>E4-4809e</t>
  </si>
  <si>
    <t>E4-4819</t>
  </si>
  <si>
    <t>E4-4819d</t>
  </si>
  <si>
    <t>E4-4819p</t>
  </si>
  <si>
    <t>E4-4820</t>
  </si>
  <si>
    <t>E4-4820d</t>
  </si>
  <si>
    <t>E4-4820p</t>
  </si>
  <si>
    <t>E4-4822</t>
  </si>
  <si>
    <t>E5-4927</t>
  </si>
  <si>
    <t>E5-4927d</t>
  </si>
  <si>
    <t>E5-4927p</t>
  </si>
  <si>
    <t>E6-4821</t>
  </si>
  <si>
    <t>E6-4821p</t>
  </si>
  <si>
    <t>E7-4808</t>
  </si>
  <si>
    <t>E7-4808d</t>
  </si>
  <si>
    <t>E7-4808p</t>
  </si>
  <si>
    <t>E7-4808e</t>
  </si>
  <si>
    <t>E7-4815</t>
  </si>
  <si>
    <t>E7-4823</t>
  </si>
  <si>
    <t>E7-4824</t>
  </si>
  <si>
    <t>E7-4824d</t>
  </si>
  <si>
    <t>E7-4824p</t>
  </si>
  <si>
    <t>E8-4304</t>
  </si>
  <si>
    <t>E8-4304d</t>
  </si>
  <si>
    <t>E8-4304p</t>
  </si>
  <si>
    <t>E8-4304e</t>
  </si>
  <si>
    <t>E8-4810</t>
  </si>
  <si>
    <t>E8-4810d</t>
  </si>
  <si>
    <t>E8-4810p</t>
  </si>
  <si>
    <t>E8-4810e</t>
  </si>
  <si>
    <t>E8-4812</t>
  </si>
  <si>
    <t>E8-4812d</t>
  </si>
  <si>
    <t>E8-4812p</t>
  </si>
  <si>
    <t>E8-4812e</t>
  </si>
  <si>
    <t>E8-4816</t>
  </si>
  <si>
    <t>E8-4816d</t>
  </si>
  <si>
    <t>E8-4816p</t>
  </si>
  <si>
    <t>E9-4817</t>
  </si>
  <si>
    <t>E9-4817d</t>
  </si>
  <si>
    <t>E9-4817p</t>
  </si>
  <si>
    <t>E10-4818</t>
  </si>
  <si>
    <t>E10-4818d</t>
  </si>
  <si>
    <t>E10-4818p</t>
  </si>
  <si>
    <t>13 cm plant</t>
  </si>
  <si>
    <t>15 cm plant</t>
  </si>
  <si>
    <t>25 cm plant</t>
  </si>
  <si>
    <t>20 cm plant</t>
  </si>
  <si>
    <t>10 cm plant</t>
  </si>
  <si>
    <t>56 cm dia.</t>
  </si>
  <si>
    <t>13 cm dia.</t>
  </si>
  <si>
    <t>10 cm dia.</t>
  </si>
  <si>
    <t>E6-4821d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</si>
</sst>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mm/dd/yy;@"/>
  </numFmts>
  <fonts count="14" x14ac:knownFonts="1">
    <font>
      <sz val="10"/>
      <name val="Arial"/>
    </font>
    <font>
      <sz val="10"/>
      <name val="Arial"/>
      <family val="2"/>
    </font>
    <font>
      <sz val="8"/>
      <name val="Arial"/>
      <family val="2"/>
    </font>
    <font>
      <sz val="9"/>
      <color indexed="8"/>
      <name val="Arial"/>
      <family val="2"/>
    </font>
    <font>
      <sz val="9"/>
      <name val="Arial"/>
      <family val="2"/>
    </font>
    <font>
      <sz val="9"/>
      <color indexed="14"/>
      <name val="Arial"/>
      <family val="2"/>
    </font>
    <font>
      <b/>
      <sz val="9"/>
      <name val="Arial"/>
      <family val="2"/>
    </font>
    <font>
      <sz val="9"/>
      <name val="Arial Narrow"/>
      <family val="2"/>
    </font>
    <font>
      <sz val="8"/>
      <name val="Arial Narrow"/>
      <family val="2"/>
    </font>
    <font>
      <b/>
      <sz val="8"/>
      <name val="Arial Narrow"/>
      <family val="2"/>
    </font>
    <font>
      <sz val="8"/>
      <name val="Verdana"/>
      <family val="2"/>
    </font>
    <font>
      <sz val="10"/>
      <color theme="1"/>
      <name val="Arial"/>
      <family val="2"/>
    </font>
    <font>
      <sz val="9"/>
      <color theme="0"/>
      <name val="Arial"/>
      <family val="2"/>
    </font>
    <font>
      <sz val="8"/>
      <color theme="1"/>
      <name val="Arial"/>
      <family val="2"/>
    </font>
  </fonts>
  <fills count="14">
    <fill>
      <patternFill patternType="none"/>
    </fill>
    <fill>
      <patternFill patternType="gray125"/>
    </fill>
    <fill>
      <patternFill patternType="solid">
        <fgColor indexed="13"/>
        <bgColor indexed="64"/>
      </patternFill>
    </fill>
    <fill>
      <patternFill patternType="solid">
        <fgColor indexed="14"/>
        <bgColor indexed="64"/>
      </patternFill>
    </fill>
    <fill>
      <patternFill patternType="solid">
        <fgColor indexed="19"/>
        <bgColor indexed="64"/>
      </patternFill>
    </fill>
    <fill>
      <patternFill patternType="solid">
        <fgColor indexed="46"/>
        <bgColor indexed="64"/>
      </patternFill>
    </fill>
    <fill>
      <patternFill patternType="solid">
        <fgColor rgb="FF7030A0"/>
        <bgColor indexed="64"/>
      </patternFill>
    </fill>
    <fill>
      <patternFill patternType="solid">
        <fgColor rgb="FF00B050"/>
        <bgColor indexed="64"/>
      </patternFill>
    </fill>
    <fill>
      <patternFill patternType="solid">
        <fgColor theme="9"/>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5"/>
        <bgColor indexed="64"/>
      </patternFill>
    </fill>
    <fill>
      <patternFill patternType="solid">
        <fgColor rgb="FFFFFF00"/>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alignment vertical="top"/>
    </xf>
    <xf numFmtId="44" fontId="1" fillId="0" borderId="0" applyFont="0" applyFill="0" applyBorder="0" applyAlignment="0" applyProtection="0"/>
    <xf numFmtId="0" fontId="11" fillId="0" borderId="0"/>
    <xf numFmtId="0" fontId="1" fillId="0" borderId="0"/>
    <xf numFmtId="49" fontId="1" fillId="0" borderId="0"/>
  </cellStyleXfs>
  <cellXfs count="195">
    <xf numFmtId="0" fontId="0" fillId="0" borderId="0" xfId="0" applyAlignment="1"/>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2" borderId="0" xfId="0"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2" xfId="3"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6" fillId="0" borderId="3" xfId="3"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6" fillId="0" borderId="0" xfId="3" applyFont="1" applyFill="1" applyBorder="1" applyAlignment="1">
      <alignment horizontal="center" vertical="center" wrapText="1"/>
    </xf>
    <xf numFmtId="1" fontId="4" fillId="0" borderId="3" xfId="3" applyNumberFormat="1" applyFont="1" applyFill="1" applyBorder="1" applyAlignment="1">
      <alignment horizontal="center" vertical="center" wrapText="1"/>
    </xf>
    <xf numFmtId="0" fontId="4" fillId="0" borderId="3" xfId="3" applyFont="1" applyFill="1" applyBorder="1" applyAlignment="1">
      <alignment horizontal="center" vertical="center" wrapText="1"/>
    </xf>
    <xf numFmtId="1" fontId="4" fillId="0" borderId="0" xfId="3" applyNumberFormat="1" applyFont="1" applyFill="1" applyBorder="1" applyAlignment="1">
      <alignment horizontal="center" vertical="center" wrapText="1"/>
    </xf>
    <xf numFmtId="1" fontId="4" fillId="0" borderId="2" xfId="3" applyNumberFormat="1" applyFont="1" applyFill="1" applyBorder="1" applyAlignment="1">
      <alignment horizontal="center" vertical="center" wrapText="1"/>
    </xf>
    <xf numFmtId="1" fontId="4" fillId="0" borderId="1" xfId="3"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4" fillId="0" borderId="0" xfId="3"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164" fontId="4" fillId="0" borderId="0" xfId="4" applyNumberFormat="1" applyFont="1" applyFill="1" applyBorder="1" applyAlignment="1">
      <alignment horizontal="center" vertical="center" wrapText="1"/>
    </xf>
    <xf numFmtId="164" fontId="4" fillId="0" borderId="2" xfId="4" applyNumberFormat="1" applyFont="1" applyFill="1" applyBorder="1" applyAlignment="1">
      <alignment horizontal="center" vertical="center" wrapText="1"/>
    </xf>
    <xf numFmtId="164" fontId="4" fillId="0" borderId="3" xfId="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4"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0" fontId="4" fillId="0" borderId="2" xfId="3"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49" fontId="4" fillId="0" borderId="0" xfId="4" applyFont="1" applyFill="1" applyBorder="1" applyAlignment="1">
      <alignment horizontal="center" vertical="center" wrapText="1"/>
    </xf>
    <xf numFmtId="49" fontId="4" fillId="0" borderId="2" xfId="4"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 fontId="7" fillId="0" borderId="3" xfId="3" applyNumberFormat="1" applyFont="1" applyFill="1" applyBorder="1" applyAlignment="1">
      <alignment horizontal="center" vertical="center" wrapText="1"/>
    </xf>
    <xf numFmtId="0" fontId="4" fillId="0" borderId="0" xfId="4" applyNumberFormat="1" applyFont="1" applyFill="1" applyBorder="1" applyAlignment="1">
      <alignment horizontal="center" vertical="center" wrapText="1"/>
    </xf>
    <xf numFmtId="0" fontId="4" fillId="0" borderId="2" xfId="4"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2" fontId="4" fillId="0" borderId="0"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2" fontId="4" fillId="0" borderId="2" xfId="1" applyNumberFormat="1" applyFont="1" applyFill="1" applyBorder="1" applyAlignment="1">
      <alignment horizontal="center" vertical="center" wrapText="1"/>
    </xf>
    <xf numFmtId="164" fontId="4" fillId="0" borderId="3" xfId="1" applyNumberFormat="1" applyFont="1" applyFill="1" applyBorder="1" applyAlignment="1">
      <alignment horizontal="center" vertical="center" wrapText="1"/>
    </xf>
    <xf numFmtId="2" fontId="4" fillId="0" borderId="3"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 fontId="4" fillId="0" borderId="3" xfId="4" applyNumberFormat="1" applyFont="1" applyFill="1" applyBorder="1" applyAlignment="1">
      <alignment horizontal="center" vertical="center" wrapText="1"/>
    </xf>
    <xf numFmtId="1" fontId="4" fillId="0" borderId="0" xfId="4"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 fontId="4" fillId="0" borderId="2" xfId="4" applyNumberFormat="1" applyFont="1" applyFill="1" applyBorder="1" applyAlignment="1">
      <alignment horizontal="center" vertical="center" wrapText="1"/>
    </xf>
    <xf numFmtId="1" fontId="2" fillId="0" borderId="3" xfId="4" applyNumberFormat="1" applyFont="1" applyFill="1" applyBorder="1" applyAlignment="1">
      <alignment horizontal="center" vertical="center" wrapText="1"/>
    </xf>
    <xf numFmtId="0" fontId="2" fillId="0" borderId="3" xfId="4" applyNumberFormat="1" applyFont="1" applyFill="1" applyBorder="1" applyAlignment="1">
      <alignment horizontal="center" vertical="center" wrapText="1"/>
    </xf>
    <xf numFmtId="1" fontId="2" fillId="0" borderId="0" xfId="4" applyNumberFormat="1" applyFont="1" applyFill="1" applyBorder="1" applyAlignment="1">
      <alignment horizontal="center" vertical="center" wrapText="1"/>
    </xf>
    <xf numFmtId="0" fontId="2" fillId="0" borderId="0" xfId="4" applyNumberFormat="1" applyFont="1" applyFill="1" applyBorder="1" applyAlignment="1">
      <alignment horizontal="center" vertical="center" wrapText="1"/>
    </xf>
    <xf numFmtId="1" fontId="2" fillId="0" borderId="2" xfId="4"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2" fontId="4" fillId="0" borderId="0" xfId="4"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4" borderId="2" xfId="0" applyFont="1" applyFill="1" applyBorder="1" applyAlignment="1">
      <alignment horizontal="center" vertical="center" wrapText="1"/>
    </xf>
    <xf numFmtId="2" fontId="4" fillId="0" borderId="2" xfId="4" applyNumberFormat="1" applyFont="1" applyFill="1" applyBorder="1" applyAlignment="1">
      <alignment horizontal="center" vertical="center" wrapText="1"/>
    </xf>
    <xf numFmtId="0" fontId="3" fillId="0" borderId="2" xfId="0" applyFont="1" applyBorder="1" applyAlignment="1">
      <alignment horizontal="center" vertical="center" wrapText="1"/>
    </xf>
    <xf numFmtId="2" fontId="4" fillId="0" borderId="3" xfId="4" applyNumberFormat="1" applyFont="1" applyFill="1" applyBorder="1" applyAlignment="1">
      <alignment horizontal="center" vertical="center" wrapText="1"/>
    </xf>
    <xf numFmtId="0" fontId="4" fillId="0" borderId="0" xfId="4" applyNumberFormat="1"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2" fontId="4" fillId="0"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5" borderId="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3" xfId="4" applyFont="1" applyFill="1" applyBorder="1" applyAlignment="1">
      <alignment horizontal="center" vertical="center" wrapText="1"/>
    </xf>
    <xf numFmtId="164" fontId="2" fillId="0" borderId="3" xfId="4" applyNumberFormat="1" applyFont="1" applyFill="1" applyBorder="1" applyAlignment="1">
      <alignment horizontal="center" vertical="center"/>
    </xf>
    <xf numFmtId="164" fontId="2" fillId="0" borderId="0" xfId="4" applyNumberFormat="1" applyFont="1" applyFill="1" applyBorder="1" applyAlignment="1">
      <alignment horizontal="center" vertical="center"/>
    </xf>
    <xf numFmtId="1" fontId="2" fillId="0" borderId="3" xfId="4" applyNumberFormat="1" applyFont="1" applyFill="1" applyBorder="1" applyAlignment="1">
      <alignment horizontal="center" vertical="center"/>
    </xf>
    <xf numFmtId="1" fontId="2" fillId="0" borderId="0" xfId="4" applyNumberFormat="1" applyFont="1" applyFill="1" applyBorder="1" applyAlignment="1">
      <alignment horizontal="center" vertical="center"/>
    </xf>
    <xf numFmtId="49" fontId="2" fillId="0" borderId="3" xfId="4" applyFont="1" applyFill="1" applyBorder="1" applyAlignment="1">
      <alignment horizontal="center" vertical="center"/>
    </xf>
    <xf numFmtId="1" fontId="2" fillId="0" borderId="2" xfId="4" applyNumberFormat="1" applyFont="1" applyFill="1" applyBorder="1" applyAlignment="1">
      <alignment horizontal="center" vertical="center"/>
    </xf>
    <xf numFmtId="164" fontId="2" fillId="0" borderId="2" xfId="4" applyNumberFormat="1" applyFont="1" applyFill="1" applyBorder="1" applyAlignment="1">
      <alignment horizontal="center" vertical="center"/>
    </xf>
    <xf numFmtId="49" fontId="4" fillId="0" borderId="1" xfId="4" applyFont="1" applyFill="1" applyBorder="1" applyAlignment="1">
      <alignment horizontal="center" vertical="center" wrapText="1"/>
    </xf>
    <xf numFmtId="0" fontId="4" fillId="0" borderId="3" xfId="4" applyNumberFormat="1" applyFont="1" applyFill="1" applyBorder="1" applyAlignment="1">
      <alignment horizontal="center" vertical="center" wrapText="1"/>
    </xf>
    <xf numFmtId="49" fontId="2" fillId="0" borderId="0" xfId="4" applyFont="1" applyFill="1" applyBorder="1" applyAlignment="1">
      <alignment horizontal="center" vertical="center"/>
    </xf>
    <xf numFmtId="1"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horizontal="center" vertical="center"/>
    </xf>
    <xf numFmtId="0" fontId="8" fillId="0" borderId="0" xfId="3" applyFont="1" applyFill="1" applyBorder="1" applyAlignment="1">
      <alignment horizontal="center" vertical="center"/>
    </xf>
    <xf numFmtId="0" fontId="8" fillId="0" borderId="3" xfId="0" applyFont="1" applyFill="1" applyBorder="1" applyAlignment="1">
      <alignment horizontal="center" vertical="center"/>
    </xf>
    <xf numFmtId="0" fontId="9" fillId="0" borderId="2" xfId="3"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9" fillId="0" borderId="3" xfId="3"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xf>
    <xf numFmtId="0" fontId="8" fillId="0" borderId="2" xfId="3" applyFont="1" applyFill="1" applyBorder="1" applyAlignment="1">
      <alignment horizontal="center" vertical="center"/>
    </xf>
    <xf numFmtId="0" fontId="8" fillId="0" borderId="2" xfId="0" applyFont="1" applyFill="1" applyBorder="1" applyAlignment="1">
      <alignment horizontal="center" vertical="center"/>
    </xf>
    <xf numFmtId="0" fontId="9" fillId="0" borderId="0" xfId="3" applyFont="1" applyFill="1" applyBorder="1" applyAlignment="1">
      <alignment horizontal="center" vertical="center" wrapText="1"/>
    </xf>
    <xf numFmtId="0" fontId="8" fillId="0" borderId="3" xfId="3"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4" applyNumberFormat="1" applyFont="1" applyFill="1" applyBorder="1" applyAlignment="1">
      <alignment horizontal="left" vertical="center" wrapText="1"/>
    </xf>
    <xf numFmtId="0" fontId="13" fillId="0" borderId="0" xfId="0" applyFont="1" applyAlignment="1">
      <alignment horizontal="left" vertical="center" wrapText="1"/>
    </xf>
    <xf numFmtId="0" fontId="4" fillId="0" borderId="0" xfId="0" applyFont="1" applyFill="1" applyAlignment="1">
      <alignment horizontal="left" vertical="center" wrapText="1"/>
    </xf>
    <xf numFmtId="49" fontId="4" fillId="0" borderId="3" xfId="4" applyFont="1" applyFill="1" applyBorder="1" applyAlignment="1" applyProtection="1">
      <alignment horizontal="left" vertical="center" wrapText="1"/>
      <protection locked="0"/>
    </xf>
    <xf numFmtId="1" fontId="4" fillId="0" borderId="3" xfId="4" applyNumberFormat="1" applyFont="1" applyFill="1" applyBorder="1" applyAlignment="1" applyProtection="1">
      <alignment horizontal="center" vertical="center" wrapText="1"/>
      <protection locked="0"/>
    </xf>
    <xf numFmtId="1" fontId="4" fillId="0" borderId="0" xfId="4" applyNumberFormat="1" applyFont="1" applyFill="1" applyBorder="1" applyAlignment="1" applyProtection="1">
      <alignment horizontal="center" vertical="center" wrapText="1"/>
      <protection locked="0"/>
    </xf>
    <xf numFmtId="164" fontId="4" fillId="0" borderId="0" xfId="4" applyNumberFormat="1" applyFont="1" applyFill="1" applyBorder="1" applyAlignment="1" applyProtection="1">
      <alignment horizontal="center" vertical="center" wrapText="1"/>
      <protection locked="0"/>
    </xf>
    <xf numFmtId="0" fontId="5" fillId="0" borderId="0" xfId="4" applyNumberFormat="1" applyFont="1" applyFill="1" applyBorder="1" applyAlignment="1" applyProtection="1">
      <alignment horizontal="center" vertical="center" wrapText="1"/>
      <protection locked="0"/>
    </xf>
    <xf numFmtId="0" fontId="4" fillId="0" borderId="3" xfId="3"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1" fontId="4" fillId="0" borderId="3" xfId="4" applyNumberFormat="1" applyFont="1" applyFill="1" applyBorder="1" applyAlignment="1">
      <alignment horizontal="left" vertical="center" wrapText="1"/>
    </xf>
    <xf numFmtId="0" fontId="2" fillId="0" borderId="3" xfId="0" applyFont="1" applyBorder="1" applyAlignment="1">
      <alignment horizontal="left" vertical="center" wrapText="1"/>
    </xf>
    <xf numFmtId="0" fontId="13" fillId="0" borderId="3" xfId="0" applyFont="1" applyBorder="1" applyAlignment="1">
      <alignment horizontal="left" vertical="center" wrapText="1"/>
    </xf>
    <xf numFmtId="49" fontId="2" fillId="0" borderId="3" xfId="4"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0" borderId="0" xfId="0" applyFont="1" applyFill="1" applyAlignment="1">
      <alignment horizontal="left" vertical="center" wrapText="1"/>
    </xf>
    <xf numFmtId="0" fontId="3" fillId="7"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8" borderId="0"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12" fillId="11" borderId="0"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4" fillId="0" borderId="0" xfId="0" applyFont="1" applyFill="1" applyAlignment="1">
      <alignment horizontal="center" vertical="center" wrapText="1"/>
    </xf>
    <xf numFmtId="49" fontId="4" fillId="12" borderId="3" xfId="4" applyFont="1" applyFill="1" applyBorder="1" applyAlignment="1">
      <alignment horizontal="center" vertical="center" wrapText="1"/>
    </xf>
    <xf numFmtId="49" fontId="4" fillId="12" borderId="0" xfId="4" applyFont="1" applyFill="1" applyBorder="1" applyAlignment="1">
      <alignment horizontal="center" vertical="center" wrapText="1"/>
    </xf>
    <xf numFmtId="49" fontId="4" fillId="12" borderId="2" xfId="4" applyFont="1" applyFill="1" applyBorder="1" applyAlignment="1">
      <alignment horizontal="center" vertical="center" wrapText="1"/>
    </xf>
    <xf numFmtId="49" fontId="4" fillId="12" borderId="1" xfId="4"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vertical="center" wrapText="1"/>
    </xf>
    <xf numFmtId="0" fontId="4" fillId="0" borderId="2" xfId="3"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xf>
    <xf numFmtId="0" fontId="8" fillId="0" borderId="0" xfId="3" applyNumberFormat="1" applyFont="1" applyFill="1" applyBorder="1" applyAlignment="1">
      <alignment horizontal="center" vertical="center"/>
    </xf>
    <xf numFmtId="0" fontId="8" fillId="0" borderId="2" xfId="3" applyNumberFormat="1" applyFont="1" applyFill="1" applyBorder="1" applyAlignment="1">
      <alignment horizontal="center" vertical="center"/>
    </xf>
    <xf numFmtId="0" fontId="4" fillId="0" borderId="3" xfId="3" applyNumberFormat="1"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xf>
    <xf numFmtId="164" fontId="10" fillId="0" borderId="0" xfId="0" applyNumberFormat="1" applyFont="1" applyFill="1" applyBorder="1" applyAlignment="1">
      <alignment horizontal="center" vertical="center"/>
    </xf>
    <xf numFmtId="164" fontId="10" fillId="0" borderId="2"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0" xfId="0" applyAlignment="1">
      <alignment wrapText="1"/>
    </xf>
    <xf numFmtId="0" fontId="1" fillId="0" borderId="0" xfId="0" applyFont="1" applyAlignment="1">
      <alignment wrapText="1"/>
    </xf>
    <xf numFmtId="1" fontId="10" fillId="0" borderId="3"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1" fontId="10" fillId="0" borderId="2" xfId="0" applyNumberFormat="1" applyFont="1" applyFill="1" applyBorder="1" applyAlignment="1">
      <alignment horizontal="center" vertical="center"/>
    </xf>
    <xf numFmtId="1" fontId="8" fillId="0" borderId="3" xfId="3" applyNumberFormat="1" applyFont="1" applyFill="1" applyBorder="1" applyAlignment="1">
      <alignment horizontal="center" vertical="center"/>
    </xf>
    <xf numFmtId="1" fontId="8" fillId="0" borderId="0" xfId="3" applyNumberFormat="1" applyFont="1" applyFill="1" applyBorder="1" applyAlignment="1">
      <alignment horizontal="center" vertical="center"/>
    </xf>
    <xf numFmtId="1" fontId="8" fillId="0" borderId="2" xfId="3" applyNumberFormat="1" applyFont="1" applyFill="1" applyBorder="1" applyAlignment="1">
      <alignment horizontal="center" vertical="center"/>
    </xf>
    <xf numFmtId="0" fontId="6" fillId="13" borderId="0" xfId="0" applyFont="1" applyFill="1" applyBorder="1" applyAlignment="1">
      <alignment horizontal="center" vertical="center" wrapText="1"/>
    </xf>
  </cellXfs>
  <cellStyles count="5">
    <cellStyle name="Currency" xfId="1" builtinId="4"/>
    <cellStyle name="Normal" xfId="0" builtinId="0"/>
    <cellStyle name="Normal 2" xfId="2"/>
    <cellStyle name="Normal_CY10 FSG - Code-Seasonal-CCP" xfId="3"/>
    <cellStyle name="Normal_FW08 - Shot List -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7"/>
  <sheetViews>
    <sheetView tabSelected="1" view="pageBreakPreview" zoomScale="90" zoomScaleNormal="88" zoomScaleSheetLayoutView="90" workbookViewId="0">
      <pane xSplit="3" ySplit="1" topLeftCell="D23" activePane="bottomRight" state="frozen"/>
      <selection pane="topRight" activeCell="G1" sqref="G1"/>
      <selection pane="bottomLeft" activeCell="A2" sqref="A2"/>
      <selection pane="bottomRight" activeCell="D25" sqref="D25"/>
    </sheetView>
  </sheetViews>
  <sheetFormatPr defaultColWidth="9.33203125" defaultRowHeight="11.4" x14ac:dyDescent="0.25"/>
  <cols>
    <col min="1" max="1" width="10" style="1" customWidth="1"/>
    <col min="2" max="2" width="9.33203125" style="1"/>
    <col min="3" max="3" width="27" style="1" customWidth="1"/>
    <col min="4" max="4" width="12.5546875" style="1" customWidth="1"/>
    <col min="5" max="5" width="9.33203125" style="41"/>
    <col min="6" max="6" width="9.33203125" style="42"/>
    <col min="7" max="7" width="9.33203125" style="1"/>
    <col min="8" max="8" width="17.88671875" style="119" customWidth="1"/>
    <col min="9" max="12" width="9.33203125" style="1"/>
    <col min="13" max="13" width="9.33203125" style="59"/>
    <col min="14" max="15" width="9.33203125" style="1"/>
    <col min="16" max="16" width="9.33203125" style="1" customWidth="1"/>
    <col min="17" max="16384" width="9.33203125" style="1"/>
  </cols>
  <sheetData>
    <row r="1" spans="1:13" s="5" customFormat="1" ht="36.75" customHeight="1" x14ac:dyDescent="0.25">
      <c r="A1" s="3" t="s">
        <v>76</v>
      </c>
      <c r="B1" s="3" t="s">
        <v>228</v>
      </c>
      <c r="C1" s="194" t="s">
        <v>188</v>
      </c>
      <c r="D1" s="3" t="s">
        <v>187</v>
      </c>
      <c r="E1" s="139" t="s">
        <v>775</v>
      </c>
      <c r="F1" s="4">
        <v>1</v>
      </c>
      <c r="G1" s="3" t="s">
        <v>189</v>
      </c>
      <c r="H1" s="118" t="s">
        <v>191</v>
      </c>
      <c r="I1" s="3" t="s">
        <v>147</v>
      </c>
      <c r="J1" s="3" t="s">
        <v>190</v>
      </c>
      <c r="K1" s="3" t="s">
        <v>783</v>
      </c>
      <c r="L1" s="3" t="s">
        <v>784</v>
      </c>
      <c r="M1" s="166" t="s">
        <v>297</v>
      </c>
    </row>
    <row r="2" spans="1:13" s="8" customFormat="1" ht="50.25" customHeight="1" x14ac:dyDescent="0.25">
      <c r="A2" s="6" t="s">
        <v>156</v>
      </c>
      <c r="B2" s="6" t="s">
        <v>324</v>
      </c>
      <c r="C2" s="7" t="s">
        <v>240</v>
      </c>
      <c r="D2" s="20" t="s">
        <v>338</v>
      </c>
      <c r="E2" s="50">
        <v>39.99</v>
      </c>
      <c r="F2" s="51">
        <f t="shared" ref="F2:F39" si="0">$F$1</f>
        <v>1</v>
      </c>
      <c r="G2" s="50">
        <f t="shared" ref="G2:G33" si="1">VALUE(TRUNC(E2*F2,0)&amp;".99")</f>
        <v>39.99</v>
      </c>
      <c r="H2" s="121" t="s">
        <v>601</v>
      </c>
      <c r="I2" s="7">
        <v>18</v>
      </c>
      <c r="J2" s="7">
        <v>13</v>
      </c>
      <c r="K2" s="6">
        <f>I2*2.54</f>
        <v>45.72</v>
      </c>
      <c r="L2" s="6">
        <f>J2*2.54</f>
        <v>33.020000000000003</v>
      </c>
      <c r="M2" s="167">
        <v>3</v>
      </c>
    </row>
    <row r="3" spans="1:13" s="10" customFormat="1" ht="50.25" customHeight="1" x14ac:dyDescent="0.25">
      <c r="A3" s="9" t="s">
        <v>156</v>
      </c>
      <c r="B3" s="15" t="s">
        <v>366</v>
      </c>
      <c r="C3" s="9" t="str">
        <f>C2&amp;" - Deluxe"</f>
        <v>The FTD® You're Special™ Bouquet - Deluxe</v>
      </c>
      <c r="D3" s="20" t="s">
        <v>338</v>
      </c>
      <c r="E3" s="50">
        <v>54.99</v>
      </c>
      <c r="F3" s="51">
        <f t="shared" si="0"/>
        <v>1</v>
      </c>
      <c r="G3" s="50">
        <f t="shared" si="1"/>
        <v>54.99</v>
      </c>
      <c r="H3" s="1" t="s">
        <v>127</v>
      </c>
      <c r="I3" s="1">
        <v>19</v>
      </c>
      <c r="J3" s="1">
        <v>14</v>
      </c>
      <c r="K3" s="9">
        <f t="shared" ref="K3:K66" si="2">I3*2.54</f>
        <v>48.26</v>
      </c>
      <c r="L3" s="9">
        <f t="shared" ref="L3:L66" si="3">J3*2.54</f>
        <v>35.56</v>
      </c>
      <c r="M3" s="167">
        <v>3</v>
      </c>
    </row>
    <row r="4" spans="1:13" s="12" customFormat="1" ht="50.25" customHeight="1" x14ac:dyDescent="0.25">
      <c r="A4" s="11" t="s">
        <v>156</v>
      </c>
      <c r="B4" s="16" t="s">
        <v>367</v>
      </c>
      <c r="C4" s="11" t="str">
        <f>C2&amp;" - Premium"</f>
        <v>The FTD® You're Special™ Bouquet - Premium</v>
      </c>
      <c r="D4" s="35" t="s">
        <v>338</v>
      </c>
      <c r="E4" s="52">
        <v>64.989999999999995</v>
      </c>
      <c r="F4" s="53">
        <f t="shared" si="0"/>
        <v>1</v>
      </c>
      <c r="G4" s="52">
        <f t="shared" si="1"/>
        <v>64.989999999999995</v>
      </c>
      <c r="H4" s="25" t="s">
        <v>127</v>
      </c>
      <c r="I4" s="25">
        <v>20</v>
      </c>
      <c r="J4" s="25">
        <v>15</v>
      </c>
      <c r="K4" s="11">
        <f t="shared" si="2"/>
        <v>50.8</v>
      </c>
      <c r="L4" s="11">
        <f t="shared" si="3"/>
        <v>38.1</v>
      </c>
      <c r="M4" s="168">
        <v>3</v>
      </c>
    </row>
    <row r="5" spans="1:13" s="8" customFormat="1" ht="50.25" customHeight="1" x14ac:dyDescent="0.25">
      <c r="A5" s="6" t="s">
        <v>156</v>
      </c>
      <c r="B5" s="6" t="s">
        <v>325</v>
      </c>
      <c r="C5" s="7" t="s">
        <v>151</v>
      </c>
      <c r="D5" s="20" t="s">
        <v>338</v>
      </c>
      <c r="E5" s="50">
        <v>29.99</v>
      </c>
      <c r="F5" s="51">
        <f t="shared" si="0"/>
        <v>1</v>
      </c>
      <c r="G5" s="50">
        <f t="shared" si="1"/>
        <v>29.99</v>
      </c>
      <c r="H5" s="121" t="s">
        <v>602</v>
      </c>
      <c r="I5" s="7">
        <v>8</v>
      </c>
      <c r="J5" s="7">
        <v>11</v>
      </c>
      <c r="K5" s="6">
        <f t="shared" si="2"/>
        <v>20.32</v>
      </c>
      <c r="L5" s="6">
        <f t="shared" si="3"/>
        <v>27.94</v>
      </c>
      <c r="M5" s="167">
        <v>3</v>
      </c>
    </row>
    <row r="6" spans="1:13" s="10" customFormat="1" ht="50.25" customHeight="1" x14ac:dyDescent="0.25">
      <c r="A6" s="9" t="s">
        <v>156</v>
      </c>
      <c r="B6" s="15" t="s">
        <v>368</v>
      </c>
      <c r="C6" s="9" t="str">
        <f>C5&amp;" - Deluxe"</f>
        <v>The FTD® Bountiful™ Bouquet - Deluxe</v>
      </c>
      <c r="D6" s="20" t="s">
        <v>338</v>
      </c>
      <c r="E6" s="50">
        <v>39.99</v>
      </c>
      <c r="F6" s="51">
        <f t="shared" si="0"/>
        <v>1</v>
      </c>
      <c r="G6" s="50">
        <f t="shared" si="1"/>
        <v>39.99</v>
      </c>
      <c r="H6" s="1" t="s">
        <v>127</v>
      </c>
      <c r="I6" s="1">
        <v>9</v>
      </c>
      <c r="J6" s="1">
        <v>12</v>
      </c>
      <c r="K6" s="9">
        <f t="shared" si="2"/>
        <v>22.86</v>
      </c>
      <c r="L6" s="9">
        <f t="shared" si="3"/>
        <v>30.48</v>
      </c>
      <c r="M6" s="167">
        <v>3</v>
      </c>
    </row>
    <row r="7" spans="1:13" s="12" customFormat="1" ht="50.25" customHeight="1" x14ac:dyDescent="0.25">
      <c r="A7" s="11" t="s">
        <v>156</v>
      </c>
      <c r="B7" s="16" t="s">
        <v>369</v>
      </c>
      <c r="C7" s="11" t="str">
        <f>C5&amp;" - Premium"</f>
        <v>The FTD® Bountiful™ Bouquet - Premium</v>
      </c>
      <c r="D7" s="35" t="s">
        <v>338</v>
      </c>
      <c r="E7" s="52">
        <v>49.99</v>
      </c>
      <c r="F7" s="53">
        <f t="shared" si="0"/>
        <v>1</v>
      </c>
      <c r="G7" s="52">
        <f t="shared" si="1"/>
        <v>49.99</v>
      </c>
      <c r="H7" s="25" t="s">
        <v>127</v>
      </c>
      <c r="I7" s="25">
        <v>10</v>
      </c>
      <c r="J7" s="25">
        <v>13</v>
      </c>
      <c r="K7" s="11">
        <f t="shared" si="2"/>
        <v>25.4</v>
      </c>
      <c r="L7" s="11">
        <f t="shared" si="3"/>
        <v>33.020000000000003</v>
      </c>
      <c r="M7" s="168">
        <v>3</v>
      </c>
    </row>
    <row r="8" spans="1:13" s="8" customFormat="1" ht="50.25" customHeight="1" x14ac:dyDescent="0.25">
      <c r="A8" s="6" t="s">
        <v>156</v>
      </c>
      <c r="B8" s="6" t="s">
        <v>326</v>
      </c>
      <c r="C8" s="7" t="s">
        <v>289</v>
      </c>
      <c r="D8" s="20" t="s">
        <v>338</v>
      </c>
      <c r="E8" s="50">
        <v>36.99</v>
      </c>
      <c r="F8" s="51">
        <f t="shared" si="0"/>
        <v>1</v>
      </c>
      <c r="G8" s="50">
        <f t="shared" si="1"/>
        <v>36.99</v>
      </c>
      <c r="H8" s="121" t="s">
        <v>603</v>
      </c>
      <c r="I8" s="7">
        <v>9</v>
      </c>
      <c r="J8" s="7">
        <v>15</v>
      </c>
      <c r="K8" s="6">
        <f t="shared" si="2"/>
        <v>22.86</v>
      </c>
      <c r="L8" s="6">
        <f t="shared" si="3"/>
        <v>38.1</v>
      </c>
      <c r="M8" s="167" t="s">
        <v>229</v>
      </c>
    </row>
    <row r="9" spans="1:13" s="10" customFormat="1" ht="50.25" customHeight="1" x14ac:dyDescent="0.25">
      <c r="A9" s="9" t="s">
        <v>156</v>
      </c>
      <c r="B9" s="15" t="s">
        <v>370</v>
      </c>
      <c r="C9" s="9" t="str">
        <f>C8&amp;" - Deluxe"</f>
        <v>The FTD® Fall Harvest™ Cornucopia by Better Homes and Gardens®  - Deluxe</v>
      </c>
      <c r="D9" s="20" t="s">
        <v>338</v>
      </c>
      <c r="E9" s="50">
        <v>47.99</v>
      </c>
      <c r="F9" s="51">
        <f t="shared" si="0"/>
        <v>1</v>
      </c>
      <c r="G9" s="50">
        <f t="shared" si="1"/>
        <v>47.99</v>
      </c>
      <c r="H9" s="1" t="s">
        <v>127</v>
      </c>
      <c r="I9" s="1">
        <v>9</v>
      </c>
      <c r="J9" s="1">
        <v>15</v>
      </c>
      <c r="K9" s="9">
        <f t="shared" si="2"/>
        <v>22.86</v>
      </c>
      <c r="L9" s="9">
        <f t="shared" si="3"/>
        <v>38.1</v>
      </c>
      <c r="M9" s="167" t="s">
        <v>229</v>
      </c>
    </row>
    <row r="10" spans="1:13" s="12" customFormat="1" ht="50.25" customHeight="1" x14ac:dyDescent="0.25">
      <c r="A10" s="11" t="s">
        <v>156</v>
      </c>
      <c r="B10" s="16" t="s">
        <v>371</v>
      </c>
      <c r="C10" s="11" t="str">
        <f>C8&amp;" - Premium"</f>
        <v>The FTD® Fall Harvest™ Cornucopia by Better Homes and Gardens®  - Premium</v>
      </c>
      <c r="D10" s="35" t="s">
        <v>338</v>
      </c>
      <c r="E10" s="52">
        <v>57.99</v>
      </c>
      <c r="F10" s="53">
        <f t="shared" si="0"/>
        <v>1</v>
      </c>
      <c r="G10" s="52">
        <f t="shared" si="1"/>
        <v>57.99</v>
      </c>
      <c r="H10" s="25" t="s">
        <v>127</v>
      </c>
      <c r="I10" s="25">
        <v>10</v>
      </c>
      <c r="J10" s="25">
        <v>16</v>
      </c>
      <c r="K10" s="11">
        <f t="shared" si="2"/>
        <v>25.4</v>
      </c>
      <c r="L10" s="11">
        <f t="shared" si="3"/>
        <v>40.64</v>
      </c>
      <c r="M10" s="168" t="s">
        <v>229</v>
      </c>
    </row>
    <row r="11" spans="1:13" s="8" customFormat="1" ht="50.25" customHeight="1" x14ac:dyDescent="0.25">
      <c r="A11" s="6" t="s">
        <v>156</v>
      </c>
      <c r="B11" s="6" t="s">
        <v>327</v>
      </c>
      <c r="C11" s="7" t="s">
        <v>583</v>
      </c>
      <c r="D11" s="20" t="s">
        <v>338</v>
      </c>
      <c r="E11" s="50">
        <v>58.99</v>
      </c>
      <c r="F11" s="51">
        <f t="shared" si="0"/>
        <v>1</v>
      </c>
      <c r="G11" s="50">
        <f t="shared" si="1"/>
        <v>58.99</v>
      </c>
      <c r="H11" s="121" t="s">
        <v>808</v>
      </c>
      <c r="I11" s="7">
        <v>16</v>
      </c>
      <c r="J11" s="7">
        <v>12</v>
      </c>
      <c r="K11" s="6">
        <f t="shared" si="2"/>
        <v>40.64</v>
      </c>
      <c r="L11" s="6">
        <f t="shared" si="3"/>
        <v>30.48</v>
      </c>
      <c r="M11" s="167">
        <v>3</v>
      </c>
    </row>
    <row r="12" spans="1:13" s="10" customFormat="1" ht="50.25" customHeight="1" x14ac:dyDescent="0.25">
      <c r="A12" s="9" t="s">
        <v>156</v>
      </c>
      <c r="B12" s="15" t="s">
        <v>372</v>
      </c>
      <c r="C12" s="9" t="str">
        <f>C11&amp;" - Deluxe"</f>
        <v>The FTD® Giving Thanks™ Bouquet by Vera Wang - Deluxe</v>
      </c>
      <c r="D12" s="20" t="s">
        <v>338</v>
      </c>
      <c r="E12" s="50">
        <v>68.989999999999995</v>
      </c>
      <c r="F12" s="51">
        <f t="shared" si="0"/>
        <v>1</v>
      </c>
      <c r="G12" s="50">
        <f t="shared" si="1"/>
        <v>68.989999999999995</v>
      </c>
      <c r="H12" s="1" t="s">
        <v>127</v>
      </c>
      <c r="I12" s="1">
        <v>18</v>
      </c>
      <c r="J12" s="1">
        <v>14</v>
      </c>
      <c r="K12" s="9">
        <f t="shared" si="2"/>
        <v>45.72</v>
      </c>
      <c r="L12" s="9">
        <f t="shared" si="3"/>
        <v>35.56</v>
      </c>
      <c r="M12" s="167">
        <v>3</v>
      </c>
    </row>
    <row r="13" spans="1:13" s="12" customFormat="1" ht="50.25" customHeight="1" x14ac:dyDescent="0.25">
      <c r="A13" s="9" t="s">
        <v>156</v>
      </c>
      <c r="B13" s="15" t="s">
        <v>373</v>
      </c>
      <c r="C13" s="9" t="str">
        <f>C11&amp;" - Premium"</f>
        <v>The FTD® Giving Thanks™ Bouquet by Vera Wang - Premium</v>
      </c>
      <c r="D13" s="20" t="s">
        <v>338</v>
      </c>
      <c r="E13" s="50">
        <v>82.99</v>
      </c>
      <c r="F13" s="51">
        <f t="shared" si="0"/>
        <v>1</v>
      </c>
      <c r="G13" s="50">
        <f t="shared" si="1"/>
        <v>82.99</v>
      </c>
      <c r="H13" s="25" t="s">
        <v>127</v>
      </c>
      <c r="I13" s="1">
        <v>19</v>
      </c>
      <c r="J13" s="1">
        <v>15</v>
      </c>
      <c r="K13" s="9">
        <f t="shared" si="2"/>
        <v>48.26</v>
      </c>
      <c r="L13" s="9">
        <f t="shared" si="3"/>
        <v>38.1</v>
      </c>
      <c r="M13" s="167">
        <v>3</v>
      </c>
    </row>
    <row r="14" spans="1:13" s="109" customFormat="1" ht="50.25" customHeight="1" x14ac:dyDescent="0.25">
      <c r="A14" s="101" t="s">
        <v>156</v>
      </c>
      <c r="B14" s="6" t="s">
        <v>328</v>
      </c>
      <c r="C14" s="7" t="s">
        <v>290</v>
      </c>
      <c r="D14" s="14" t="s">
        <v>338</v>
      </c>
      <c r="E14" s="54">
        <v>58.99</v>
      </c>
      <c r="F14" s="55">
        <f t="shared" si="0"/>
        <v>1</v>
      </c>
      <c r="G14" s="54">
        <f t="shared" si="1"/>
        <v>58.99</v>
      </c>
      <c r="H14" s="121" t="s">
        <v>604</v>
      </c>
      <c r="I14" s="104">
        <v>11</v>
      </c>
      <c r="J14" s="104">
        <v>12</v>
      </c>
      <c r="K14" s="102">
        <f t="shared" si="2"/>
        <v>27.94</v>
      </c>
      <c r="L14" s="102">
        <f t="shared" si="3"/>
        <v>30.48</v>
      </c>
      <c r="M14" s="169" t="s">
        <v>229</v>
      </c>
    </row>
    <row r="15" spans="1:13" s="114" customFormat="1" ht="50.25" customHeight="1" x14ac:dyDescent="0.25">
      <c r="A15" s="106" t="s">
        <v>156</v>
      </c>
      <c r="B15" s="15" t="s">
        <v>374</v>
      </c>
      <c r="C15" s="9" t="str">
        <f>C14&amp;" - Deluxe"</f>
        <v>The FTD® Autumn Splendor® Bouquet by Vera Wang - Deluxe</v>
      </c>
      <c r="D15" s="20" t="s">
        <v>338</v>
      </c>
      <c r="E15" s="50">
        <v>68.989999999999995</v>
      </c>
      <c r="F15" s="51">
        <f t="shared" si="0"/>
        <v>1</v>
      </c>
      <c r="G15" s="50">
        <f t="shared" si="1"/>
        <v>68.989999999999995</v>
      </c>
      <c r="H15" s="1" t="s">
        <v>127</v>
      </c>
      <c r="I15" s="108">
        <v>12</v>
      </c>
      <c r="J15" s="108">
        <v>13</v>
      </c>
      <c r="K15" s="107">
        <f t="shared" si="2"/>
        <v>30.48</v>
      </c>
      <c r="L15" s="107">
        <f t="shared" si="3"/>
        <v>33.020000000000003</v>
      </c>
      <c r="M15" s="170" t="s">
        <v>229</v>
      </c>
    </row>
    <row r="16" spans="1:13" s="105" customFormat="1" ht="50.25" customHeight="1" x14ac:dyDescent="0.25">
      <c r="A16" s="110" t="s">
        <v>156</v>
      </c>
      <c r="B16" s="16" t="s">
        <v>375</v>
      </c>
      <c r="C16" s="11" t="str">
        <f>C14&amp;" - Premium"</f>
        <v>The FTD® Autumn Splendor® Bouquet by Vera Wang - Premium</v>
      </c>
      <c r="D16" s="35" t="s">
        <v>338</v>
      </c>
      <c r="E16" s="52">
        <v>78.989999999999995</v>
      </c>
      <c r="F16" s="53">
        <f t="shared" si="0"/>
        <v>1</v>
      </c>
      <c r="G16" s="52">
        <f t="shared" si="1"/>
        <v>78.989999999999995</v>
      </c>
      <c r="H16" s="25" t="s">
        <v>127</v>
      </c>
      <c r="I16" s="113">
        <v>13</v>
      </c>
      <c r="J16" s="113">
        <v>14</v>
      </c>
      <c r="K16" s="111">
        <f t="shared" si="2"/>
        <v>33.020000000000003</v>
      </c>
      <c r="L16" s="111">
        <f t="shared" si="3"/>
        <v>35.56</v>
      </c>
      <c r="M16" s="171" t="s">
        <v>229</v>
      </c>
    </row>
    <row r="17" spans="1:13" s="19" customFormat="1" ht="50.25" customHeight="1" x14ac:dyDescent="0.25">
      <c r="A17" s="6" t="s">
        <v>156</v>
      </c>
      <c r="B17" s="6" t="s">
        <v>543</v>
      </c>
      <c r="C17" s="7" t="s">
        <v>69</v>
      </c>
      <c r="D17" s="14" t="s">
        <v>338</v>
      </c>
      <c r="E17" s="54">
        <v>34.99</v>
      </c>
      <c r="F17" s="55">
        <f t="shared" si="0"/>
        <v>1</v>
      </c>
      <c r="G17" s="54">
        <f t="shared" si="1"/>
        <v>34.99</v>
      </c>
      <c r="H17" s="121" t="s">
        <v>605</v>
      </c>
      <c r="I17" s="7">
        <v>8</v>
      </c>
      <c r="J17" s="7">
        <v>10</v>
      </c>
      <c r="K17" s="6">
        <f t="shared" si="2"/>
        <v>20.32</v>
      </c>
      <c r="L17" s="6">
        <f t="shared" si="3"/>
        <v>25.4</v>
      </c>
      <c r="M17" s="169" t="s">
        <v>229</v>
      </c>
    </row>
    <row r="18" spans="1:13" s="10" customFormat="1" ht="50.25" customHeight="1" x14ac:dyDescent="0.25">
      <c r="A18" s="9" t="s">
        <v>156</v>
      </c>
      <c r="B18" s="15" t="s">
        <v>544</v>
      </c>
      <c r="C18" s="9" t="str">
        <f>C17&amp;" - Deluxe"</f>
        <v>The FTD® Bountiful™ Rose Bouquet - Deluxe</v>
      </c>
      <c r="D18" s="20" t="s">
        <v>338</v>
      </c>
      <c r="E18" s="50">
        <v>44.99</v>
      </c>
      <c r="F18" s="51">
        <f t="shared" si="0"/>
        <v>1</v>
      </c>
      <c r="G18" s="50">
        <f t="shared" si="1"/>
        <v>44.99</v>
      </c>
      <c r="H18" s="1" t="s">
        <v>127</v>
      </c>
      <c r="I18" s="1">
        <v>9</v>
      </c>
      <c r="J18" s="1">
        <v>11</v>
      </c>
      <c r="K18" s="9">
        <f t="shared" si="2"/>
        <v>22.86</v>
      </c>
      <c r="L18" s="9">
        <f t="shared" si="3"/>
        <v>27.94</v>
      </c>
      <c r="M18" s="170" t="s">
        <v>229</v>
      </c>
    </row>
    <row r="19" spans="1:13" s="12" customFormat="1" ht="50.25" customHeight="1" x14ac:dyDescent="0.25">
      <c r="A19" s="9" t="s">
        <v>156</v>
      </c>
      <c r="B19" s="15" t="s">
        <v>545</v>
      </c>
      <c r="C19" s="9" t="str">
        <f>C17&amp;" - Premium"</f>
        <v>The FTD® Bountiful™ Rose Bouquet - Premium</v>
      </c>
      <c r="D19" s="20" t="s">
        <v>338</v>
      </c>
      <c r="E19" s="50">
        <v>54.99</v>
      </c>
      <c r="F19" s="51">
        <f t="shared" si="0"/>
        <v>1</v>
      </c>
      <c r="G19" s="50">
        <f t="shared" si="1"/>
        <v>54.99</v>
      </c>
      <c r="H19" s="1" t="s">
        <v>127</v>
      </c>
      <c r="I19" s="1">
        <v>10</v>
      </c>
      <c r="J19" s="1">
        <v>12</v>
      </c>
      <c r="K19" s="9">
        <f t="shared" si="2"/>
        <v>25.4</v>
      </c>
      <c r="L19" s="9">
        <f t="shared" si="3"/>
        <v>30.48</v>
      </c>
      <c r="M19" s="170" t="s">
        <v>229</v>
      </c>
    </row>
    <row r="20" spans="1:13" s="19" customFormat="1" ht="50.25" customHeight="1" x14ac:dyDescent="0.25">
      <c r="A20" s="6" t="s">
        <v>156</v>
      </c>
      <c r="B20" s="6" t="s">
        <v>551</v>
      </c>
      <c r="C20" s="7" t="s">
        <v>599</v>
      </c>
      <c r="D20" s="14" t="s">
        <v>338</v>
      </c>
      <c r="E20" s="54">
        <v>36.99</v>
      </c>
      <c r="F20" s="55">
        <f t="shared" si="0"/>
        <v>1</v>
      </c>
      <c r="G20" s="54">
        <f t="shared" si="1"/>
        <v>36.99</v>
      </c>
      <c r="H20" s="121" t="s">
        <v>606</v>
      </c>
      <c r="I20" s="7">
        <v>8</v>
      </c>
      <c r="J20" s="7">
        <v>11</v>
      </c>
      <c r="K20" s="6">
        <f t="shared" si="2"/>
        <v>20.32</v>
      </c>
      <c r="L20" s="6">
        <f t="shared" si="3"/>
        <v>27.94</v>
      </c>
      <c r="M20" s="172">
        <v>3</v>
      </c>
    </row>
    <row r="21" spans="1:13" s="10" customFormat="1" ht="50.25" customHeight="1" x14ac:dyDescent="0.25">
      <c r="A21" s="9" t="s">
        <v>156</v>
      </c>
      <c r="B21" s="15" t="s">
        <v>552</v>
      </c>
      <c r="C21" s="9" t="str">
        <f>C20&amp;" - Deluxe"</f>
        <v>The FTD® Boo-Quet® - Deluxe</v>
      </c>
      <c r="D21" s="20" t="s">
        <v>338</v>
      </c>
      <c r="E21" s="50">
        <v>46.99</v>
      </c>
      <c r="F21" s="51">
        <f t="shared" si="0"/>
        <v>1</v>
      </c>
      <c r="G21" s="50">
        <f t="shared" si="1"/>
        <v>46.99</v>
      </c>
      <c r="H21" s="1" t="s">
        <v>127</v>
      </c>
      <c r="I21" s="1">
        <v>9</v>
      </c>
      <c r="J21" s="1">
        <v>12</v>
      </c>
      <c r="K21" s="9">
        <f t="shared" si="2"/>
        <v>22.86</v>
      </c>
      <c r="L21" s="9">
        <f t="shared" si="3"/>
        <v>30.48</v>
      </c>
      <c r="M21" s="167">
        <v>3</v>
      </c>
    </row>
    <row r="22" spans="1:13" s="8" customFormat="1" ht="50.25" customHeight="1" x14ac:dyDescent="0.25">
      <c r="A22" s="11" t="s">
        <v>156</v>
      </c>
      <c r="B22" s="16" t="s">
        <v>553</v>
      </c>
      <c r="C22" s="11" t="str">
        <f>C20&amp;" - Premium"</f>
        <v>The FTD® Boo-Quet® - Premium</v>
      </c>
      <c r="D22" s="35" t="s">
        <v>338</v>
      </c>
      <c r="E22" s="52">
        <v>56.99</v>
      </c>
      <c r="F22" s="53">
        <f t="shared" si="0"/>
        <v>1</v>
      </c>
      <c r="G22" s="52">
        <f t="shared" si="1"/>
        <v>56.99</v>
      </c>
      <c r="H22" s="25" t="s">
        <v>127</v>
      </c>
      <c r="I22" s="25">
        <v>10</v>
      </c>
      <c r="J22" s="25">
        <v>13</v>
      </c>
      <c r="K22" s="11">
        <f t="shared" si="2"/>
        <v>25.4</v>
      </c>
      <c r="L22" s="11">
        <f t="shared" si="3"/>
        <v>33.020000000000003</v>
      </c>
      <c r="M22" s="168">
        <v>3</v>
      </c>
    </row>
    <row r="23" spans="1:13" s="8" customFormat="1" ht="50.25" customHeight="1" x14ac:dyDescent="0.25">
      <c r="A23" s="9" t="s">
        <v>156</v>
      </c>
      <c r="B23" s="9" t="s">
        <v>329</v>
      </c>
      <c r="C23" s="1" t="s">
        <v>291</v>
      </c>
      <c r="D23" s="20" t="s">
        <v>338</v>
      </c>
      <c r="E23" s="50">
        <v>44.99</v>
      </c>
      <c r="F23" s="51">
        <f t="shared" si="0"/>
        <v>1</v>
      </c>
      <c r="G23" s="50">
        <f t="shared" si="1"/>
        <v>44.99</v>
      </c>
      <c r="H23" s="121" t="s">
        <v>607</v>
      </c>
      <c r="I23" s="1">
        <v>18</v>
      </c>
      <c r="J23" s="1">
        <v>14</v>
      </c>
      <c r="K23" s="9">
        <f t="shared" si="2"/>
        <v>45.72</v>
      </c>
      <c r="L23" s="9">
        <f t="shared" si="3"/>
        <v>35.56</v>
      </c>
      <c r="M23" s="167">
        <v>3</v>
      </c>
    </row>
    <row r="24" spans="1:13" s="10" customFormat="1" ht="50.25" customHeight="1" x14ac:dyDescent="0.25">
      <c r="A24" s="9" t="s">
        <v>156</v>
      </c>
      <c r="B24" s="15" t="s">
        <v>376</v>
      </c>
      <c r="C24" s="9" t="str">
        <f>C23&amp;" - Deluxe"</f>
        <v>The FTD® Holiday Celebrations® Bouquet - Deluxe</v>
      </c>
      <c r="D24" s="20" t="s">
        <v>338</v>
      </c>
      <c r="E24" s="50">
        <v>54.99</v>
      </c>
      <c r="F24" s="51">
        <f t="shared" si="0"/>
        <v>1</v>
      </c>
      <c r="G24" s="50">
        <f t="shared" si="1"/>
        <v>54.99</v>
      </c>
      <c r="H24" s="1" t="s">
        <v>127</v>
      </c>
      <c r="I24" s="1">
        <v>20</v>
      </c>
      <c r="J24" s="1">
        <v>16</v>
      </c>
      <c r="K24" s="9">
        <f t="shared" si="2"/>
        <v>50.8</v>
      </c>
      <c r="L24" s="9">
        <f t="shared" si="3"/>
        <v>40.64</v>
      </c>
      <c r="M24" s="167">
        <v>3</v>
      </c>
    </row>
    <row r="25" spans="1:13" s="12" customFormat="1" ht="50.25" customHeight="1" x14ac:dyDescent="0.25">
      <c r="A25" s="11" t="s">
        <v>156</v>
      </c>
      <c r="B25" s="16" t="s">
        <v>377</v>
      </c>
      <c r="C25" s="11" t="str">
        <f>C23&amp;" - Premium"</f>
        <v>The FTD® Holiday Celebrations® Bouquet - Premium</v>
      </c>
      <c r="D25" s="35" t="s">
        <v>338</v>
      </c>
      <c r="E25" s="52">
        <v>64.989999999999995</v>
      </c>
      <c r="F25" s="53">
        <f t="shared" si="0"/>
        <v>1</v>
      </c>
      <c r="G25" s="52">
        <f t="shared" si="1"/>
        <v>64.989999999999995</v>
      </c>
      <c r="H25" s="25" t="s">
        <v>127</v>
      </c>
      <c r="I25" s="25">
        <v>21</v>
      </c>
      <c r="J25" s="25">
        <v>17</v>
      </c>
      <c r="K25" s="11">
        <f t="shared" si="2"/>
        <v>53.34</v>
      </c>
      <c r="L25" s="11">
        <f t="shared" si="3"/>
        <v>43.18</v>
      </c>
      <c r="M25" s="168">
        <v>3</v>
      </c>
    </row>
    <row r="26" spans="1:13" s="8" customFormat="1" ht="50.25" customHeight="1" x14ac:dyDescent="0.25">
      <c r="A26" s="6" t="s">
        <v>156</v>
      </c>
      <c r="B26" s="6" t="s">
        <v>330</v>
      </c>
      <c r="C26" s="7" t="s">
        <v>522</v>
      </c>
      <c r="D26" s="20" t="s">
        <v>338</v>
      </c>
      <c r="E26" s="50">
        <v>29.99</v>
      </c>
      <c r="F26" s="51">
        <f t="shared" si="0"/>
        <v>1</v>
      </c>
      <c r="G26" s="50">
        <f t="shared" si="1"/>
        <v>29.99</v>
      </c>
      <c r="H26" s="121" t="s">
        <v>608</v>
      </c>
      <c r="I26" s="7">
        <v>15</v>
      </c>
      <c r="J26" s="7">
        <v>11</v>
      </c>
      <c r="K26" s="6">
        <f t="shared" si="2"/>
        <v>38.1</v>
      </c>
      <c r="L26" s="6">
        <f t="shared" si="3"/>
        <v>27.94</v>
      </c>
      <c r="M26" s="167">
        <v>3</v>
      </c>
    </row>
    <row r="27" spans="1:13" s="10" customFormat="1" ht="50.25" customHeight="1" x14ac:dyDescent="0.25">
      <c r="A27" s="9" t="s">
        <v>156</v>
      </c>
      <c r="B27" s="15" t="s">
        <v>378</v>
      </c>
      <c r="C27" s="9" t="str">
        <f>C26&amp;" - Deluxe"</f>
        <v>The FTD® Holiday Cheer™ Bouquet  - Deluxe</v>
      </c>
      <c r="D27" s="20" t="s">
        <v>338</v>
      </c>
      <c r="E27" s="50">
        <v>39.99</v>
      </c>
      <c r="F27" s="51">
        <f t="shared" si="0"/>
        <v>1</v>
      </c>
      <c r="G27" s="50">
        <f t="shared" si="1"/>
        <v>39.99</v>
      </c>
      <c r="H27" s="1" t="s">
        <v>127</v>
      </c>
      <c r="I27" s="1">
        <v>16</v>
      </c>
      <c r="J27" s="1">
        <v>12</v>
      </c>
      <c r="K27" s="9">
        <f t="shared" si="2"/>
        <v>40.64</v>
      </c>
      <c r="L27" s="9">
        <f t="shared" si="3"/>
        <v>30.48</v>
      </c>
      <c r="M27" s="167">
        <v>3</v>
      </c>
    </row>
    <row r="28" spans="1:13" s="12" customFormat="1" ht="50.25" customHeight="1" x14ac:dyDescent="0.25">
      <c r="A28" s="11" t="s">
        <v>156</v>
      </c>
      <c r="B28" s="16" t="s">
        <v>379</v>
      </c>
      <c r="C28" s="11" t="str">
        <f>C26&amp;" - Premium"</f>
        <v>The FTD® Holiday Cheer™ Bouquet  - Premium</v>
      </c>
      <c r="D28" s="35" t="s">
        <v>338</v>
      </c>
      <c r="E28" s="52">
        <v>49.99</v>
      </c>
      <c r="F28" s="53">
        <f t="shared" si="0"/>
        <v>1</v>
      </c>
      <c r="G28" s="52">
        <f t="shared" si="1"/>
        <v>49.99</v>
      </c>
      <c r="H28" s="25" t="s">
        <v>127</v>
      </c>
      <c r="I28" s="25">
        <v>17</v>
      </c>
      <c r="J28" s="25">
        <v>13</v>
      </c>
      <c r="K28" s="11">
        <f t="shared" si="2"/>
        <v>43.18</v>
      </c>
      <c r="L28" s="11">
        <f t="shared" si="3"/>
        <v>33.020000000000003</v>
      </c>
      <c r="M28" s="168">
        <v>3</v>
      </c>
    </row>
    <row r="29" spans="1:13" s="8" customFormat="1" ht="50.25" customHeight="1" x14ac:dyDescent="0.25">
      <c r="A29" s="6" t="s">
        <v>156</v>
      </c>
      <c r="B29" s="6" t="s">
        <v>331</v>
      </c>
      <c r="C29" s="7" t="s">
        <v>600</v>
      </c>
      <c r="D29" s="20" t="s">
        <v>338</v>
      </c>
      <c r="E29" s="50">
        <v>49.99</v>
      </c>
      <c r="F29" s="51">
        <f t="shared" si="0"/>
        <v>1</v>
      </c>
      <c r="G29" s="50">
        <f t="shared" si="1"/>
        <v>49.99</v>
      </c>
      <c r="H29" s="121" t="s">
        <v>609</v>
      </c>
      <c r="I29" s="7">
        <v>4</v>
      </c>
      <c r="J29" s="7">
        <v>19</v>
      </c>
      <c r="K29" s="6">
        <f t="shared" si="2"/>
        <v>10.16</v>
      </c>
      <c r="L29" s="6">
        <f t="shared" si="3"/>
        <v>48.26</v>
      </c>
      <c r="M29" s="167">
        <v>3</v>
      </c>
    </row>
    <row r="30" spans="1:13" s="10" customFormat="1" ht="50.25" customHeight="1" x14ac:dyDescent="0.25">
      <c r="A30" s="9" t="s">
        <v>156</v>
      </c>
      <c r="B30" s="15" t="s">
        <v>380</v>
      </c>
      <c r="C30" s="9" t="str">
        <f>C29&amp;" - Deluxe"</f>
        <v>The FTD® Holiday Wishes™ Centerpiece  - Deluxe</v>
      </c>
      <c r="D30" s="20" t="s">
        <v>338</v>
      </c>
      <c r="E30" s="50">
        <v>59.99</v>
      </c>
      <c r="F30" s="51">
        <f t="shared" si="0"/>
        <v>1</v>
      </c>
      <c r="G30" s="50">
        <f t="shared" si="1"/>
        <v>59.99</v>
      </c>
      <c r="H30" s="1" t="s">
        <v>127</v>
      </c>
      <c r="I30" s="1">
        <v>5</v>
      </c>
      <c r="J30" s="1">
        <v>20</v>
      </c>
      <c r="K30" s="9">
        <f t="shared" si="2"/>
        <v>12.7</v>
      </c>
      <c r="L30" s="9">
        <f t="shared" si="3"/>
        <v>50.8</v>
      </c>
      <c r="M30" s="167">
        <v>3</v>
      </c>
    </row>
    <row r="31" spans="1:13" s="12" customFormat="1" ht="50.25" customHeight="1" x14ac:dyDescent="0.25">
      <c r="A31" s="11" t="s">
        <v>156</v>
      </c>
      <c r="B31" s="16" t="s">
        <v>381</v>
      </c>
      <c r="C31" s="11" t="str">
        <f>C29&amp;" - Premium"</f>
        <v>The FTD® Holiday Wishes™ Centerpiece  - Premium</v>
      </c>
      <c r="D31" s="35" t="s">
        <v>338</v>
      </c>
      <c r="E31" s="52">
        <v>72.989999999999995</v>
      </c>
      <c r="F31" s="53">
        <f t="shared" si="0"/>
        <v>1</v>
      </c>
      <c r="G31" s="52">
        <f t="shared" si="1"/>
        <v>72.989999999999995</v>
      </c>
      <c r="H31" s="25" t="s">
        <v>127</v>
      </c>
      <c r="I31" s="25">
        <v>6</v>
      </c>
      <c r="J31" s="25">
        <v>21</v>
      </c>
      <c r="K31" s="11">
        <f t="shared" si="2"/>
        <v>15.24</v>
      </c>
      <c r="L31" s="11">
        <f t="shared" si="3"/>
        <v>53.34</v>
      </c>
      <c r="M31" s="168">
        <v>3</v>
      </c>
    </row>
    <row r="32" spans="1:13" s="8" customFormat="1" ht="50.25" customHeight="1" x14ac:dyDescent="0.25">
      <c r="A32" s="6" t="s">
        <v>156</v>
      </c>
      <c r="B32" s="6" t="s">
        <v>332</v>
      </c>
      <c r="C32" s="7" t="s">
        <v>292</v>
      </c>
      <c r="D32" s="20" t="s">
        <v>338</v>
      </c>
      <c r="E32" s="50">
        <v>39.99</v>
      </c>
      <c r="F32" s="51">
        <f t="shared" si="0"/>
        <v>1</v>
      </c>
      <c r="G32" s="50">
        <f t="shared" si="1"/>
        <v>39.99</v>
      </c>
      <c r="H32" s="121" t="s">
        <v>610</v>
      </c>
      <c r="I32" s="7">
        <v>12</v>
      </c>
      <c r="J32" s="7">
        <v>11</v>
      </c>
      <c r="K32" s="6">
        <f t="shared" si="2"/>
        <v>30.48</v>
      </c>
      <c r="L32" s="6">
        <f t="shared" si="3"/>
        <v>27.94</v>
      </c>
      <c r="M32" s="169" t="s">
        <v>229</v>
      </c>
    </row>
    <row r="33" spans="1:13" s="10" customFormat="1" ht="50.25" customHeight="1" x14ac:dyDescent="0.25">
      <c r="A33" s="9" t="s">
        <v>156</v>
      </c>
      <c r="B33" s="15" t="s">
        <v>382</v>
      </c>
      <c r="C33" s="9" t="str">
        <f>C32&amp;" - Deluxe"</f>
        <v>The FTD® Holiday Traditions™ Bouquet - Deluxe</v>
      </c>
      <c r="D33" s="20" t="s">
        <v>338</v>
      </c>
      <c r="E33" s="50">
        <v>49.99</v>
      </c>
      <c r="F33" s="51">
        <f t="shared" si="0"/>
        <v>1</v>
      </c>
      <c r="G33" s="50">
        <f t="shared" si="1"/>
        <v>49.99</v>
      </c>
      <c r="H33" s="1" t="s">
        <v>127</v>
      </c>
      <c r="I33" s="1">
        <v>13</v>
      </c>
      <c r="J33" s="1">
        <v>12</v>
      </c>
      <c r="K33" s="9">
        <f t="shared" si="2"/>
        <v>33.020000000000003</v>
      </c>
      <c r="L33" s="9">
        <f t="shared" si="3"/>
        <v>30.48</v>
      </c>
      <c r="M33" s="170" t="s">
        <v>229</v>
      </c>
    </row>
    <row r="34" spans="1:13" s="12" customFormat="1" ht="50.25" customHeight="1" x14ac:dyDescent="0.25">
      <c r="A34" s="11" t="s">
        <v>156</v>
      </c>
      <c r="B34" s="16" t="s">
        <v>383</v>
      </c>
      <c r="C34" s="11" t="str">
        <f>C32&amp;" - Premium"</f>
        <v>The FTD® Holiday Traditions™ Bouquet - Premium</v>
      </c>
      <c r="D34" s="35" t="s">
        <v>338</v>
      </c>
      <c r="E34" s="52">
        <v>59.99</v>
      </c>
      <c r="F34" s="53">
        <f t="shared" si="0"/>
        <v>1</v>
      </c>
      <c r="G34" s="52">
        <f t="shared" ref="G34:G62" si="4">VALUE(TRUNC(E34*F34,0)&amp;".99")</f>
        <v>59.99</v>
      </c>
      <c r="H34" s="25" t="s">
        <v>127</v>
      </c>
      <c r="I34" s="25">
        <v>14</v>
      </c>
      <c r="J34" s="25">
        <v>13</v>
      </c>
      <c r="K34" s="11">
        <f t="shared" si="2"/>
        <v>35.56</v>
      </c>
      <c r="L34" s="11">
        <f t="shared" si="3"/>
        <v>33.020000000000003</v>
      </c>
      <c r="M34" s="171" t="s">
        <v>229</v>
      </c>
    </row>
    <row r="35" spans="1:13" s="8" customFormat="1" ht="50.25" customHeight="1" x14ac:dyDescent="0.25">
      <c r="A35" s="6" t="s">
        <v>156</v>
      </c>
      <c r="B35" s="6" t="s">
        <v>333</v>
      </c>
      <c r="C35" s="7" t="s">
        <v>169</v>
      </c>
      <c r="D35" s="20" t="s">
        <v>338</v>
      </c>
      <c r="E35" s="50">
        <v>39.99</v>
      </c>
      <c r="F35" s="51">
        <f t="shared" si="0"/>
        <v>1</v>
      </c>
      <c r="G35" s="50">
        <f t="shared" si="4"/>
        <v>39.99</v>
      </c>
      <c r="H35" s="121" t="s">
        <v>611</v>
      </c>
      <c r="I35" s="7">
        <v>8</v>
      </c>
      <c r="J35" s="7">
        <v>8</v>
      </c>
      <c r="K35" s="6">
        <f t="shared" si="2"/>
        <v>20.32</v>
      </c>
      <c r="L35" s="6">
        <f t="shared" si="3"/>
        <v>20.32</v>
      </c>
      <c r="M35" s="169" t="s">
        <v>229</v>
      </c>
    </row>
    <row r="36" spans="1:13" s="10" customFormat="1" ht="50.25" customHeight="1" x14ac:dyDescent="0.25">
      <c r="A36" s="9" t="s">
        <v>156</v>
      </c>
      <c r="B36" s="15" t="s">
        <v>384</v>
      </c>
      <c r="C36" s="9" t="str">
        <f>C35&amp;" - Deluxe"</f>
        <v>The FTD® Season's Greetings™ Bouquet - Deluxe</v>
      </c>
      <c r="D36" s="20" t="s">
        <v>338</v>
      </c>
      <c r="E36" s="50">
        <v>49.99</v>
      </c>
      <c r="F36" s="51">
        <f t="shared" si="0"/>
        <v>1</v>
      </c>
      <c r="G36" s="50">
        <f t="shared" si="4"/>
        <v>49.99</v>
      </c>
      <c r="H36" s="1" t="s">
        <v>127</v>
      </c>
      <c r="I36" s="1">
        <v>9</v>
      </c>
      <c r="J36" s="1">
        <v>9</v>
      </c>
      <c r="K36" s="9">
        <f t="shared" si="2"/>
        <v>22.86</v>
      </c>
      <c r="L36" s="9">
        <f t="shared" si="3"/>
        <v>22.86</v>
      </c>
      <c r="M36" s="170" t="s">
        <v>229</v>
      </c>
    </row>
    <row r="37" spans="1:13" s="12" customFormat="1" ht="50.25" customHeight="1" x14ac:dyDescent="0.25">
      <c r="A37" s="11" t="s">
        <v>156</v>
      </c>
      <c r="B37" s="16" t="s">
        <v>385</v>
      </c>
      <c r="C37" s="11" t="str">
        <f>C35&amp;" - Premium"</f>
        <v>The FTD® Season's Greetings™ Bouquet - Premium</v>
      </c>
      <c r="D37" s="35" t="s">
        <v>338</v>
      </c>
      <c r="E37" s="52">
        <v>59.99</v>
      </c>
      <c r="F37" s="53">
        <f t="shared" si="0"/>
        <v>1</v>
      </c>
      <c r="G37" s="52">
        <f t="shared" si="4"/>
        <v>59.99</v>
      </c>
      <c r="H37" s="25" t="s">
        <v>127</v>
      </c>
      <c r="I37" s="25">
        <v>10</v>
      </c>
      <c r="J37" s="25">
        <v>10</v>
      </c>
      <c r="K37" s="11">
        <f t="shared" si="2"/>
        <v>25.4</v>
      </c>
      <c r="L37" s="11">
        <f t="shared" si="3"/>
        <v>25.4</v>
      </c>
      <c r="M37" s="171" t="s">
        <v>229</v>
      </c>
    </row>
    <row r="38" spans="1:13" s="8" customFormat="1" ht="50.25" customHeight="1" x14ac:dyDescent="0.25">
      <c r="A38" s="6" t="s">
        <v>156</v>
      </c>
      <c r="B38" s="6" t="s">
        <v>334</v>
      </c>
      <c r="C38" s="7" t="s">
        <v>523</v>
      </c>
      <c r="D38" s="20" t="s">
        <v>338</v>
      </c>
      <c r="E38" s="50">
        <v>34.99</v>
      </c>
      <c r="F38" s="51">
        <f t="shared" si="0"/>
        <v>1</v>
      </c>
      <c r="G38" s="50">
        <f t="shared" si="4"/>
        <v>34.99</v>
      </c>
      <c r="H38" s="121" t="s">
        <v>612</v>
      </c>
      <c r="I38" s="7">
        <v>16</v>
      </c>
      <c r="J38" s="7">
        <v>11</v>
      </c>
      <c r="K38" s="6">
        <f t="shared" si="2"/>
        <v>40.64</v>
      </c>
      <c r="L38" s="6">
        <f t="shared" si="3"/>
        <v>27.94</v>
      </c>
      <c r="M38" s="167">
        <v>3</v>
      </c>
    </row>
    <row r="39" spans="1:13" s="10" customFormat="1" ht="50.25" customHeight="1" x14ac:dyDescent="0.25">
      <c r="A39" s="9" t="s">
        <v>156</v>
      </c>
      <c r="B39" s="15" t="s">
        <v>386</v>
      </c>
      <c r="C39" s="9" t="str">
        <f>C38&amp;" - Deluxe"</f>
        <v>The FTD® Celebrate the Season™ Bouquet - Deluxe</v>
      </c>
      <c r="D39" s="20" t="s">
        <v>338</v>
      </c>
      <c r="E39" s="50">
        <v>44.99</v>
      </c>
      <c r="F39" s="51">
        <f t="shared" si="0"/>
        <v>1</v>
      </c>
      <c r="G39" s="50">
        <f t="shared" si="4"/>
        <v>44.99</v>
      </c>
      <c r="H39" s="1" t="s">
        <v>127</v>
      </c>
      <c r="I39" s="1">
        <v>17</v>
      </c>
      <c r="J39" s="1">
        <v>12</v>
      </c>
      <c r="K39" s="9">
        <f t="shared" si="2"/>
        <v>43.18</v>
      </c>
      <c r="L39" s="9">
        <f t="shared" si="3"/>
        <v>30.48</v>
      </c>
      <c r="M39" s="167">
        <v>3</v>
      </c>
    </row>
    <row r="40" spans="1:13" s="12" customFormat="1" ht="50.25" customHeight="1" x14ac:dyDescent="0.25">
      <c r="A40" s="11" t="s">
        <v>156</v>
      </c>
      <c r="B40" s="16" t="s">
        <v>387</v>
      </c>
      <c r="C40" s="11" t="str">
        <f>C38&amp;" - Premium"</f>
        <v>The FTD® Celebrate the Season™ Bouquet - Premium</v>
      </c>
      <c r="D40" s="35" t="s">
        <v>338</v>
      </c>
      <c r="E40" s="52">
        <v>54.99</v>
      </c>
      <c r="F40" s="53">
        <f t="shared" ref="F40:F71" si="5">$F$1</f>
        <v>1</v>
      </c>
      <c r="G40" s="52">
        <f t="shared" si="4"/>
        <v>54.99</v>
      </c>
      <c r="H40" s="25" t="s">
        <v>127</v>
      </c>
      <c r="I40" s="25">
        <v>18</v>
      </c>
      <c r="J40" s="25">
        <v>13</v>
      </c>
      <c r="K40" s="11">
        <f t="shared" si="2"/>
        <v>45.72</v>
      </c>
      <c r="L40" s="11">
        <f t="shared" si="3"/>
        <v>33.020000000000003</v>
      </c>
      <c r="M40" s="168">
        <v>3</v>
      </c>
    </row>
    <row r="41" spans="1:13" s="8" customFormat="1" ht="50.25" customHeight="1" x14ac:dyDescent="0.25">
      <c r="A41" s="6" t="s">
        <v>156</v>
      </c>
      <c r="B41" s="6" t="s">
        <v>335</v>
      </c>
      <c r="C41" s="7" t="s">
        <v>293</v>
      </c>
      <c r="D41" s="20" t="s">
        <v>338</v>
      </c>
      <c r="E41" s="50">
        <v>59.99</v>
      </c>
      <c r="F41" s="51">
        <f t="shared" si="5"/>
        <v>1</v>
      </c>
      <c r="G41" s="50">
        <f t="shared" si="4"/>
        <v>59.99</v>
      </c>
      <c r="H41" s="121" t="s">
        <v>613</v>
      </c>
      <c r="I41" s="7">
        <v>4</v>
      </c>
      <c r="J41" s="7">
        <v>18</v>
      </c>
      <c r="K41" s="6">
        <f t="shared" si="2"/>
        <v>10.16</v>
      </c>
      <c r="L41" s="6">
        <f t="shared" si="3"/>
        <v>45.72</v>
      </c>
      <c r="M41" s="169" t="s">
        <v>229</v>
      </c>
    </row>
    <row r="42" spans="1:13" s="10" customFormat="1" ht="50.25" customHeight="1" x14ac:dyDescent="0.25">
      <c r="A42" s="9" t="s">
        <v>156</v>
      </c>
      <c r="B42" s="15" t="s">
        <v>388</v>
      </c>
      <c r="C42" s="9" t="str">
        <f>C41&amp;" - Deluxe"</f>
        <v>The FTD® Norman Rockwell™ Centerpiece - Deluxe</v>
      </c>
      <c r="D42" s="20" t="s">
        <v>338</v>
      </c>
      <c r="E42" s="50">
        <v>74.989999999999995</v>
      </c>
      <c r="F42" s="51">
        <f t="shared" si="5"/>
        <v>1</v>
      </c>
      <c r="G42" s="50">
        <f t="shared" si="4"/>
        <v>74.989999999999995</v>
      </c>
      <c r="H42" s="1" t="s">
        <v>127</v>
      </c>
      <c r="I42" s="1">
        <v>4</v>
      </c>
      <c r="J42" s="1">
        <v>18</v>
      </c>
      <c r="K42" s="9">
        <f t="shared" si="2"/>
        <v>10.16</v>
      </c>
      <c r="L42" s="9">
        <f t="shared" si="3"/>
        <v>45.72</v>
      </c>
      <c r="M42" s="170" t="s">
        <v>229</v>
      </c>
    </row>
    <row r="43" spans="1:13" s="12" customFormat="1" ht="50.25" customHeight="1" x14ac:dyDescent="0.25">
      <c r="A43" s="11" t="s">
        <v>156</v>
      </c>
      <c r="B43" s="16" t="s">
        <v>389</v>
      </c>
      <c r="C43" s="11" t="str">
        <f>C41&amp;" - Premium"</f>
        <v>The FTD® Norman Rockwell™ Centerpiece - Premium</v>
      </c>
      <c r="D43" s="35" t="s">
        <v>338</v>
      </c>
      <c r="E43" s="52">
        <v>84.99</v>
      </c>
      <c r="F43" s="53">
        <f t="shared" si="5"/>
        <v>1</v>
      </c>
      <c r="G43" s="52">
        <f t="shared" si="4"/>
        <v>84.99</v>
      </c>
      <c r="H43" s="25" t="s">
        <v>127</v>
      </c>
      <c r="I43" s="25">
        <v>5</v>
      </c>
      <c r="J43" s="25">
        <v>19</v>
      </c>
      <c r="K43" s="11">
        <f t="shared" si="2"/>
        <v>12.7</v>
      </c>
      <c r="L43" s="11">
        <f t="shared" si="3"/>
        <v>48.26</v>
      </c>
      <c r="M43" s="171" t="s">
        <v>229</v>
      </c>
    </row>
    <row r="44" spans="1:13" s="8" customFormat="1" ht="50.25" customHeight="1" x14ac:dyDescent="0.25">
      <c r="A44" s="6" t="s">
        <v>156</v>
      </c>
      <c r="B44" s="6" t="s">
        <v>336</v>
      </c>
      <c r="C44" s="7" t="s">
        <v>294</v>
      </c>
      <c r="D44" s="20" t="s">
        <v>338</v>
      </c>
      <c r="E44" s="50">
        <v>59.99</v>
      </c>
      <c r="F44" s="51">
        <f t="shared" si="5"/>
        <v>1</v>
      </c>
      <c r="G44" s="50">
        <f t="shared" si="4"/>
        <v>59.99</v>
      </c>
      <c r="H44" s="121" t="s">
        <v>614</v>
      </c>
      <c r="I44" s="7">
        <v>14</v>
      </c>
      <c r="J44" s="7">
        <v>12</v>
      </c>
      <c r="K44" s="6">
        <f t="shared" si="2"/>
        <v>35.56</v>
      </c>
      <c r="L44" s="6">
        <f t="shared" si="3"/>
        <v>30.48</v>
      </c>
      <c r="M44" s="167">
        <v>3</v>
      </c>
    </row>
    <row r="45" spans="1:13" s="10" customFormat="1" ht="50.25" customHeight="1" x14ac:dyDescent="0.25">
      <c r="A45" s="9" t="s">
        <v>156</v>
      </c>
      <c r="B45" s="15" t="s">
        <v>390</v>
      </c>
      <c r="C45" s="9" t="str">
        <f>C44&amp;" - Deluxe"</f>
        <v>The FTD® Holiday Elegance™ Bouquet by Vera Wang - Deluxe</v>
      </c>
      <c r="D45" s="20" t="s">
        <v>338</v>
      </c>
      <c r="E45" s="50">
        <v>68.989999999999995</v>
      </c>
      <c r="F45" s="51">
        <f t="shared" si="5"/>
        <v>1</v>
      </c>
      <c r="G45" s="50">
        <f t="shared" si="4"/>
        <v>68.989999999999995</v>
      </c>
      <c r="H45" s="1" t="s">
        <v>127</v>
      </c>
      <c r="I45" s="1">
        <v>16</v>
      </c>
      <c r="J45" s="1">
        <v>13</v>
      </c>
      <c r="K45" s="9">
        <f t="shared" si="2"/>
        <v>40.64</v>
      </c>
      <c r="L45" s="9">
        <f t="shared" si="3"/>
        <v>33.020000000000003</v>
      </c>
      <c r="M45" s="167">
        <v>3</v>
      </c>
    </row>
    <row r="46" spans="1:13" s="12" customFormat="1" ht="50.25" customHeight="1" x14ac:dyDescent="0.25">
      <c r="A46" s="9" t="s">
        <v>156</v>
      </c>
      <c r="B46" s="15" t="s">
        <v>391</v>
      </c>
      <c r="C46" s="9" t="str">
        <f>C44&amp;" - Premium"</f>
        <v>The FTD® Holiday Elegance™ Bouquet by Vera Wang - Premium</v>
      </c>
      <c r="D46" s="20" t="s">
        <v>338</v>
      </c>
      <c r="E46" s="50">
        <v>82.99</v>
      </c>
      <c r="F46" s="51">
        <f t="shared" si="5"/>
        <v>1</v>
      </c>
      <c r="G46" s="50">
        <f t="shared" si="4"/>
        <v>82.99</v>
      </c>
      <c r="H46" s="25" t="s">
        <v>127</v>
      </c>
      <c r="I46" s="1">
        <v>18</v>
      </c>
      <c r="J46" s="1">
        <v>16</v>
      </c>
      <c r="K46" s="9">
        <f t="shared" si="2"/>
        <v>45.72</v>
      </c>
      <c r="L46" s="9">
        <f t="shared" si="3"/>
        <v>40.64</v>
      </c>
      <c r="M46" s="167">
        <v>3</v>
      </c>
    </row>
    <row r="47" spans="1:13" s="19" customFormat="1" ht="50.25" customHeight="1" x14ac:dyDescent="0.25">
      <c r="A47" s="29" t="s">
        <v>156</v>
      </c>
      <c r="B47" s="29" t="s">
        <v>337</v>
      </c>
      <c r="C47" s="26" t="s">
        <v>524</v>
      </c>
      <c r="D47" s="18" t="s">
        <v>338</v>
      </c>
      <c r="E47" s="56">
        <v>40.99</v>
      </c>
      <c r="F47" s="57">
        <f t="shared" si="5"/>
        <v>1</v>
      </c>
      <c r="G47" s="56">
        <f t="shared" si="4"/>
        <v>40.99</v>
      </c>
      <c r="H47" s="122" t="s">
        <v>823</v>
      </c>
      <c r="I47" s="26" t="s">
        <v>145</v>
      </c>
      <c r="J47" s="18"/>
      <c r="K47" s="17" t="s">
        <v>1319</v>
      </c>
      <c r="L47" s="17"/>
      <c r="M47" s="173"/>
    </row>
    <row r="48" spans="1:13" s="12" customFormat="1" ht="50.25" customHeight="1" x14ac:dyDescent="0.25">
      <c r="A48" s="15" t="s">
        <v>156</v>
      </c>
      <c r="B48" s="15" t="s">
        <v>305</v>
      </c>
      <c r="C48" s="20" t="s">
        <v>170</v>
      </c>
      <c r="D48" s="20" t="s">
        <v>339</v>
      </c>
      <c r="E48" s="50">
        <v>59.99</v>
      </c>
      <c r="F48" s="51">
        <f t="shared" si="5"/>
        <v>1</v>
      </c>
      <c r="G48" s="50">
        <f t="shared" si="4"/>
        <v>59.99</v>
      </c>
      <c r="H48" s="186" t="s">
        <v>785</v>
      </c>
      <c r="I48" s="20">
        <v>18</v>
      </c>
      <c r="J48" s="20">
        <v>15</v>
      </c>
      <c r="K48" s="15">
        <f t="shared" si="2"/>
        <v>45.72</v>
      </c>
      <c r="L48" s="15">
        <f t="shared" si="3"/>
        <v>38.1</v>
      </c>
      <c r="M48" s="172">
        <v>3</v>
      </c>
    </row>
    <row r="49" spans="1:13" s="12" customFormat="1" ht="50.25" customHeight="1" x14ac:dyDescent="0.25">
      <c r="A49" s="15" t="s">
        <v>156</v>
      </c>
      <c r="B49" s="15" t="s">
        <v>392</v>
      </c>
      <c r="C49" s="15" t="str">
        <f>C48&amp;" - Deluxe"</f>
        <v>The FTD® Lasting Romance® Bouquet - Deluxe</v>
      </c>
      <c r="D49" s="20" t="s">
        <v>339</v>
      </c>
      <c r="E49" s="50">
        <v>74.989999999999995</v>
      </c>
      <c r="F49" s="51">
        <f t="shared" si="5"/>
        <v>1</v>
      </c>
      <c r="G49" s="50">
        <f t="shared" si="4"/>
        <v>74.989999999999995</v>
      </c>
      <c r="H49" s="1" t="s">
        <v>127</v>
      </c>
      <c r="I49" s="20">
        <v>19</v>
      </c>
      <c r="J49" s="20">
        <v>15</v>
      </c>
      <c r="K49" s="15">
        <f t="shared" si="2"/>
        <v>48.26</v>
      </c>
      <c r="L49" s="15">
        <f t="shared" si="3"/>
        <v>38.1</v>
      </c>
      <c r="M49" s="167">
        <v>3</v>
      </c>
    </row>
    <row r="50" spans="1:13" s="8" customFormat="1" ht="50.25" customHeight="1" x14ac:dyDescent="0.25">
      <c r="A50" s="16" t="s">
        <v>156</v>
      </c>
      <c r="B50" s="16" t="s">
        <v>393</v>
      </c>
      <c r="C50" s="16" t="str">
        <f>C48&amp;" - Premium"</f>
        <v>The FTD® Lasting Romance® Bouquet - Premium</v>
      </c>
      <c r="D50" s="35" t="s">
        <v>339</v>
      </c>
      <c r="E50" s="52">
        <v>89.99</v>
      </c>
      <c r="F50" s="53">
        <f t="shared" si="5"/>
        <v>1</v>
      </c>
      <c r="G50" s="52">
        <f t="shared" si="4"/>
        <v>89.99</v>
      </c>
      <c r="H50" s="25" t="s">
        <v>127</v>
      </c>
      <c r="I50" s="35">
        <v>20</v>
      </c>
      <c r="J50" s="35">
        <v>16</v>
      </c>
      <c r="K50" s="16">
        <f t="shared" si="2"/>
        <v>50.8</v>
      </c>
      <c r="L50" s="16">
        <f t="shared" si="3"/>
        <v>40.64</v>
      </c>
      <c r="M50" s="168">
        <v>3</v>
      </c>
    </row>
    <row r="51" spans="1:13" s="10" customFormat="1" ht="50.25" customHeight="1" x14ac:dyDescent="0.25">
      <c r="A51" s="13" t="s">
        <v>156</v>
      </c>
      <c r="B51" s="13" t="s">
        <v>306</v>
      </c>
      <c r="C51" s="14" t="s">
        <v>171</v>
      </c>
      <c r="D51" s="14" t="s">
        <v>339</v>
      </c>
      <c r="E51" s="54">
        <v>34.99</v>
      </c>
      <c r="F51" s="55">
        <f t="shared" si="5"/>
        <v>1</v>
      </c>
      <c r="G51" s="54">
        <f t="shared" si="4"/>
        <v>34.99</v>
      </c>
      <c r="H51" s="186" t="s">
        <v>786</v>
      </c>
      <c r="I51" s="14">
        <v>15</v>
      </c>
      <c r="J51" s="14">
        <v>10</v>
      </c>
      <c r="K51" s="13">
        <f t="shared" si="2"/>
        <v>38.1</v>
      </c>
      <c r="L51" s="13">
        <f t="shared" si="3"/>
        <v>25.4</v>
      </c>
      <c r="M51" s="172">
        <v>3</v>
      </c>
    </row>
    <row r="52" spans="1:13" s="12" customFormat="1" ht="50.25" customHeight="1" x14ac:dyDescent="0.25">
      <c r="A52" s="15" t="s">
        <v>156</v>
      </c>
      <c r="B52" s="15" t="s">
        <v>394</v>
      </c>
      <c r="C52" s="15" t="str">
        <f>C51&amp;" - Deluxe"</f>
        <v>The FTD® Sweethearts® Bouquet - Deluxe</v>
      </c>
      <c r="D52" s="20" t="s">
        <v>339</v>
      </c>
      <c r="E52" s="50">
        <v>44.99</v>
      </c>
      <c r="F52" s="51">
        <f t="shared" si="5"/>
        <v>1</v>
      </c>
      <c r="G52" s="50">
        <f t="shared" si="4"/>
        <v>44.99</v>
      </c>
      <c r="H52" s="1" t="s">
        <v>127</v>
      </c>
      <c r="I52" s="20">
        <v>17</v>
      </c>
      <c r="J52" s="20">
        <v>12</v>
      </c>
      <c r="K52" s="15">
        <f t="shared" si="2"/>
        <v>43.18</v>
      </c>
      <c r="L52" s="15">
        <f t="shared" si="3"/>
        <v>30.48</v>
      </c>
      <c r="M52" s="167">
        <v>3</v>
      </c>
    </row>
    <row r="53" spans="1:13" s="8" customFormat="1" ht="50.25" customHeight="1" x14ac:dyDescent="0.25">
      <c r="A53" s="16" t="s">
        <v>156</v>
      </c>
      <c r="B53" s="16" t="s">
        <v>395</v>
      </c>
      <c r="C53" s="16" t="str">
        <f>C51&amp;" - Premium"</f>
        <v>The FTD® Sweethearts® Bouquet - Premium</v>
      </c>
      <c r="D53" s="35" t="s">
        <v>339</v>
      </c>
      <c r="E53" s="52">
        <v>54.99</v>
      </c>
      <c r="F53" s="53">
        <f t="shared" si="5"/>
        <v>1</v>
      </c>
      <c r="G53" s="52">
        <f t="shared" si="4"/>
        <v>54.99</v>
      </c>
      <c r="H53" s="25" t="s">
        <v>127</v>
      </c>
      <c r="I53" s="35">
        <v>18</v>
      </c>
      <c r="J53" s="35">
        <v>13</v>
      </c>
      <c r="K53" s="16">
        <f t="shared" si="2"/>
        <v>45.72</v>
      </c>
      <c r="L53" s="16">
        <f t="shared" si="3"/>
        <v>33.020000000000003</v>
      </c>
      <c r="M53" s="168">
        <v>3</v>
      </c>
    </row>
    <row r="54" spans="1:13" s="10" customFormat="1" ht="62.25" customHeight="1" x14ac:dyDescent="0.25">
      <c r="A54" s="13" t="s">
        <v>156</v>
      </c>
      <c r="B54" s="13" t="s">
        <v>307</v>
      </c>
      <c r="C54" s="14" t="s">
        <v>172</v>
      </c>
      <c r="D54" s="14" t="s">
        <v>339</v>
      </c>
      <c r="E54" s="54">
        <v>49.99</v>
      </c>
      <c r="F54" s="55">
        <f t="shared" si="5"/>
        <v>1</v>
      </c>
      <c r="G54" s="54">
        <f t="shared" si="4"/>
        <v>49.99</v>
      </c>
      <c r="H54" s="186" t="s">
        <v>787</v>
      </c>
      <c r="I54" s="14">
        <v>16</v>
      </c>
      <c r="J54" s="14">
        <v>13</v>
      </c>
      <c r="K54" s="13">
        <f t="shared" si="2"/>
        <v>40.64</v>
      </c>
      <c r="L54" s="13">
        <f t="shared" si="3"/>
        <v>33.020000000000003</v>
      </c>
      <c r="M54" s="172">
        <v>3</v>
      </c>
    </row>
    <row r="55" spans="1:13" s="12" customFormat="1" ht="62.25" customHeight="1" x14ac:dyDescent="0.25">
      <c r="A55" s="15" t="s">
        <v>156</v>
      </c>
      <c r="B55" s="15" t="s">
        <v>396</v>
      </c>
      <c r="C55" s="15" t="str">
        <f>C54&amp;" - Deluxe"</f>
        <v>The FTD® Expressions of Love™ Bouquet - Deluxe</v>
      </c>
      <c r="D55" s="20" t="s">
        <v>339</v>
      </c>
      <c r="E55" s="50">
        <v>64.989999999999995</v>
      </c>
      <c r="F55" s="51">
        <f t="shared" si="5"/>
        <v>1</v>
      </c>
      <c r="G55" s="50">
        <f t="shared" si="4"/>
        <v>64.989999999999995</v>
      </c>
      <c r="H55" s="1" t="s">
        <v>127</v>
      </c>
      <c r="I55" s="20">
        <v>17</v>
      </c>
      <c r="J55" s="20">
        <v>14</v>
      </c>
      <c r="K55" s="15">
        <f t="shared" si="2"/>
        <v>43.18</v>
      </c>
      <c r="L55" s="15">
        <f t="shared" si="3"/>
        <v>35.56</v>
      </c>
      <c r="M55" s="167">
        <v>3</v>
      </c>
    </row>
    <row r="56" spans="1:13" s="8" customFormat="1" ht="62.25" customHeight="1" x14ac:dyDescent="0.25">
      <c r="A56" s="16" t="s">
        <v>156</v>
      </c>
      <c r="B56" s="16" t="s">
        <v>397</v>
      </c>
      <c r="C56" s="16" t="str">
        <f>C54&amp;" - Premium"</f>
        <v>The FTD® Expressions of Love™ Bouquet - Premium</v>
      </c>
      <c r="D56" s="35" t="s">
        <v>339</v>
      </c>
      <c r="E56" s="52">
        <v>74.989999999999995</v>
      </c>
      <c r="F56" s="53">
        <f t="shared" si="5"/>
        <v>1</v>
      </c>
      <c r="G56" s="52">
        <f t="shared" si="4"/>
        <v>74.989999999999995</v>
      </c>
      <c r="H56" s="25" t="s">
        <v>127</v>
      </c>
      <c r="I56" s="35">
        <v>18</v>
      </c>
      <c r="J56" s="35">
        <v>15</v>
      </c>
      <c r="K56" s="16">
        <f t="shared" si="2"/>
        <v>45.72</v>
      </c>
      <c r="L56" s="16">
        <f t="shared" si="3"/>
        <v>38.1</v>
      </c>
      <c r="M56" s="168">
        <v>3</v>
      </c>
    </row>
    <row r="57" spans="1:13" s="10" customFormat="1" ht="50.25" customHeight="1" x14ac:dyDescent="0.25">
      <c r="A57" s="13" t="s">
        <v>156</v>
      </c>
      <c r="B57" s="13" t="s">
        <v>308</v>
      </c>
      <c r="C57" s="14" t="s">
        <v>157</v>
      </c>
      <c r="D57" s="14" t="s">
        <v>339</v>
      </c>
      <c r="E57" s="54">
        <v>39.99</v>
      </c>
      <c r="F57" s="55">
        <f t="shared" si="5"/>
        <v>1</v>
      </c>
      <c r="G57" s="54">
        <f t="shared" si="4"/>
        <v>39.99</v>
      </c>
      <c r="H57" s="186" t="s">
        <v>788</v>
      </c>
      <c r="I57" s="14">
        <v>12</v>
      </c>
      <c r="J57" s="14">
        <v>8</v>
      </c>
      <c r="K57" s="13">
        <f t="shared" si="2"/>
        <v>30.48</v>
      </c>
      <c r="L57" s="13">
        <f t="shared" si="3"/>
        <v>20.32</v>
      </c>
      <c r="M57" s="172" t="s">
        <v>229</v>
      </c>
    </row>
    <row r="58" spans="1:13" s="12" customFormat="1" ht="50.25" customHeight="1" x14ac:dyDescent="0.25">
      <c r="A58" s="15" t="s">
        <v>156</v>
      </c>
      <c r="B58" s="15" t="s">
        <v>398</v>
      </c>
      <c r="C58" s="15" t="str">
        <f>C57&amp;" - Deluxe"</f>
        <v>The FTD® Season of Love™ Bouquet - Deluxe</v>
      </c>
      <c r="D58" s="20" t="s">
        <v>339</v>
      </c>
      <c r="E58" s="50">
        <v>49.99</v>
      </c>
      <c r="F58" s="51">
        <f t="shared" si="5"/>
        <v>1</v>
      </c>
      <c r="G58" s="50">
        <f t="shared" si="4"/>
        <v>49.99</v>
      </c>
      <c r="H58" s="1" t="s">
        <v>127</v>
      </c>
      <c r="I58" s="20">
        <v>12</v>
      </c>
      <c r="J58" s="20">
        <v>9</v>
      </c>
      <c r="K58" s="15">
        <f t="shared" si="2"/>
        <v>30.48</v>
      </c>
      <c r="L58" s="15">
        <f t="shared" si="3"/>
        <v>22.86</v>
      </c>
      <c r="M58" s="167" t="s">
        <v>229</v>
      </c>
    </row>
    <row r="59" spans="1:13" s="8" customFormat="1" ht="50.25" customHeight="1" x14ac:dyDescent="0.25">
      <c r="A59" s="16" t="s">
        <v>156</v>
      </c>
      <c r="B59" s="16" t="s">
        <v>399</v>
      </c>
      <c r="C59" s="16" t="str">
        <f>C57&amp;" - Premium"</f>
        <v>The FTD® Season of Love™ Bouquet - Premium</v>
      </c>
      <c r="D59" s="35" t="s">
        <v>339</v>
      </c>
      <c r="E59" s="52">
        <v>59.99</v>
      </c>
      <c r="F59" s="53">
        <f t="shared" si="5"/>
        <v>1</v>
      </c>
      <c r="G59" s="52">
        <f t="shared" si="4"/>
        <v>59.99</v>
      </c>
      <c r="H59" s="25" t="s">
        <v>127</v>
      </c>
      <c r="I59" s="35">
        <v>12</v>
      </c>
      <c r="J59" s="35">
        <v>10</v>
      </c>
      <c r="K59" s="16">
        <f t="shared" si="2"/>
        <v>30.48</v>
      </c>
      <c r="L59" s="16">
        <f t="shared" si="3"/>
        <v>25.4</v>
      </c>
      <c r="M59" s="168" t="s">
        <v>229</v>
      </c>
    </row>
    <row r="60" spans="1:13" s="10" customFormat="1" ht="50.25" customHeight="1" x14ac:dyDescent="0.25">
      <c r="A60" s="13" t="s">
        <v>156</v>
      </c>
      <c r="B60" s="13" t="s">
        <v>309</v>
      </c>
      <c r="C60" s="14" t="s">
        <v>777</v>
      </c>
      <c r="D60" s="14" t="s">
        <v>339</v>
      </c>
      <c r="E60" s="54">
        <v>68.989999999999995</v>
      </c>
      <c r="F60" s="55">
        <f t="shared" si="5"/>
        <v>1</v>
      </c>
      <c r="G60" s="54">
        <f t="shared" si="4"/>
        <v>68.989999999999995</v>
      </c>
      <c r="H60" s="186" t="s">
        <v>789</v>
      </c>
      <c r="I60" s="14">
        <v>22</v>
      </c>
      <c r="J60" s="14">
        <v>16</v>
      </c>
      <c r="K60" s="13">
        <f t="shared" si="2"/>
        <v>55.88</v>
      </c>
      <c r="L60" s="13">
        <f t="shared" si="3"/>
        <v>40.64</v>
      </c>
      <c r="M60" s="172">
        <v>3</v>
      </c>
    </row>
    <row r="61" spans="1:13" s="12" customFormat="1" ht="50.25" customHeight="1" x14ac:dyDescent="0.25">
      <c r="A61" s="15" t="s">
        <v>156</v>
      </c>
      <c r="B61" s="15" t="s">
        <v>400</v>
      </c>
      <c r="C61" s="15" t="str">
        <f>C60&amp;" - Deluxe"</f>
        <v>The FTD® Perfect Romance™ Bouquet by Vera Wang - Deluxe</v>
      </c>
      <c r="D61" s="20" t="s">
        <v>339</v>
      </c>
      <c r="E61" s="50">
        <v>75.989999999999995</v>
      </c>
      <c r="F61" s="51">
        <f t="shared" si="5"/>
        <v>1</v>
      </c>
      <c r="G61" s="50">
        <f t="shared" si="4"/>
        <v>75.989999999999995</v>
      </c>
      <c r="H61" s="1" t="s">
        <v>127</v>
      </c>
      <c r="I61" s="20">
        <v>23</v>
      </c>
      <c r="J61" s="20">
        <v>16</v>
      </c>
      <c r="K61" s="15">
        <f t="shared" si="2"/>
        <v>58.42</v>
      </c>
      <c r="L61" s="15">
        <f t="shared" si="3"/>
        <v>40.64</v>
      </c>
      <c r="M61" s="167">
        <v>3</v>
      </c>
    </row>
    <row r="62" spans="1:13" s="8" customFormat="1" ht="50.25" customHeight="1" x14ac:dyDescent="0.25">
      <c r="A62" s="16" t="s">
        <v>156</v>
      </c>
      <c r="B62" s="16" t="s">
        <v>401</v>
      </c>
      <c r="C62" s="16" t="str">
        <f>C60&amp;" - Premium"</f>
        <v>The FTD® Perfect Romance™ Bouquet by Vera Wang - Premium</v>
      </c>
      <c r="D62" s="35" t="s">
        <v>339</v>
      </c>
      <c r="E62" s="52">
        <v>86.99</v>
      </c>
      <c r="F62" s="53">
        <f t="shared" si="5"/>
        <v>1</v>
      </c>
      <c r="G62" s="52">
        <f t="shared" si="4"/>
        <v>86.99</v>
      </c>
      <c r="H62" s="25" t="s">
        <v>127</v>
      </c>
      <c r="I62" s="35">
        <v>24</v>
      </c>
      <c r="J62" s="35">
        <v>17</v>
      </c>
      <c r="K62" s="16">
        <f t="shared" si="2"/>
        <v>60.96</v>
      </c>
      <c r="L62" s="16">
        <f t="shared" si="3"/>
        <v>43.18</v>
      </c>
      <c r="M62" s="168">
        <v>3</v>
      </c>
    </row>
    <row r="63" spans="1:13" s="10" customFormat="1" ht="50.25" customHeight="1" x14ac:dyDescent="0.25">
      <c r="A63" s="13" t="s">
        <v>156</v>
      </c>
      <c r="B63" s="13" t="s">
        <v>310</v>
      </c>
      <c r="C63" s="14" t="s">
        <v>192</v>
      </c>
      <c r="D63" s="14" t="s">
        <v>339</v>
      </c>
      <c r="E63" s="54" t="s">
        <v>219</v>
      </c>
      <c r="F63" s="55">
        <f t="shared" si="5"/>
        <v>1</v>
      </c>
      <c r="G63" s="54" t="s">
        <v>219</v>
      </c>
      <c r="H63" s="186" t="s">
        <v>790</v>
      </c>
      <c r="I63" s="14">
        <v>18</v>
      </c>
      <c r="J63" s="14">
        <v>13</v>
      </c>
      <c r="K63" s="13">
        <f t="shared" si="2"/>
        <v>45.72</v>
      </c>
      <c r="L63" s="13">
        <f t="shared" si="3"/>
        <v>33.020000000000003</v>
      </c>
      <c r="M63" s="172">
        <v>3</v>
      </c>
    </row>
    <row r="64" spans="1:13" s="12" customFormat="1" ht="50.25" customHeight="1" x14ac:dyDescent="0.25">
      <c r="A64" s="15" t="s">
        <v>156</v>
      </c>
      <c r="B64" s="15" t="s">
        <v>402</v>
      </c>
      <c r="C64" s="15" t="str">
        <f>C63&amp;" - Deluxe"</f>
        <v>The FTD® In Love with Red Roses™ Bouquet - Deluxe</v>
      </c>
      <c r="D64" s="20" t="s">
        <v>339</v>
      </c>
      <c r="E64" s="50" t="s">
        <v>219</v>
      </c>
      <c r="F64" s="51">
        <f t="shared" si="5"/>
        <v>1</v>
      </c>
      <c r="G64" s="50" t="s">
        <v>219</v>
      </c>
      <c r="H64" s="1" t="s">
        <v>127</v>
      </c>
      <c r="I64" s="20">
        <v>20</v>
      </c>
      <c r="J64" s="20">
        <v>15</v>
      </c>
      <c r="K64" s="15">
        <f t="shared" si="2"/>
        <v>50.8</v>
      </c>
      <c r="L64" s="15">
        <f t="shared" si="3"/>
        <v>38.1</v>
      </c>
      <c r="M64" s="167">
        <v>3</v>
      </c>
    </row>
    <row r="65" spans="1:13" s="8" customFormat="1" ht="50.25" customHeight="1" x14ac:dyDescent="0.25">
      <c r="A65" s="16" t="s">
        <v>156</v>
      </c>
      <c r="B65" s="16" t="s">
        <v>403</v>
      </c>
      <c r="C65" s="16" t="str">
        <f>C63&amp;" - Premium"</f>
        <v>The FTD® In Love with Red Roses™ Bouquet - Premium</v>
      </c>
      <c r="D65" s="35" t="s">
        <v>339</v>
      </c>
      <c r="E65" s="52" t="s">
        <v>219</v>
      </c>
      <c r="F65" s="53">
        <f t="shared" si="5"/>
        <v>1</v>
      </c>
      <c r="G65" s="52" t="s">
        <v>219</v>
      </c>
      <c r="H65" s="25" t="s">
        <v>127</v>
      </c>
      <c r="I65" s="35">
        <v>21</v>
      </c>
      <c r="J65" s="35">
        <v>17</v>
      </c>
      <c r="K65" s="16">
        <f t="shared" si="2"/>
        <v>53.34</v>
      </c>
      <c r="L65" s="16">
        <f t="shared" si="3"/>
        <v>43.18</v>
      </c>
      <c r="M65" s="168">
        <v>3</v>
      </c>
    </row>
    <row r="66" spans="1:13" s="10" customFormat="1" ht="50.25" customHeight="1" x14ac:dyDescent="0.25">
      <c r="A66" s="13" t="s">
        <v>156</v>
      </c>
      <c r="B66" s="13" t="s">
        <v>311</v>
      </c>
      <c r="C66" s="14" t="s">
        <v>559</v>
      </c>
      <c r="D66" s="14" t="s">
        <v>339</v>
      </c>
      <c r="E66" s="54">
        <v>44.99</v>
      </c>
      <c r="F66" s="55">
        <f t="shared" si="5"/>
        <v>1</v>
      </c>
      <c r="G66" s="54">
        <f t="shared" ref="G66:G74" si="6">VALUE(TRUNC(E66*F66,0)&amp;".99")</f>
        <v>44.99</v>
      </c>
      <c r="H66" s="186" t="s">
        <v>791</v>
      </c>
      <c r="I66" s="14">
        <v>11</v>
      </c>
      <c r="J66" s="14">
        <v>9</v>
      </c>
      <c r="K66" s="13">
        <f t="shared" si="2"/>
        <v>27.94</v>
      </c>
      <c r="L66" s="13">
        <f t="shared" si="3"/>
        <v>22.86</v>
      </c>
      <c r="M66" s="172" t="s">
        <v>229</v>
      </c>
    </row>
    <row r="67" spans="1:13" s="12" customFormat="1" ht="50.25" customHeight="1" x14ac:dyDescent="0.25">
      <c r="A67" s="15" t="s">
        <v>156</v>
      </c>
      <c r="B67" s="15" t="s">
        <v>404</v>
      </c>
      <c r="C67" s="15" t="str">
        <f>C66&amp;" - Deluxe"</f>
        <v>The FTD® Art of Love™ Rose Bouquet - Deluxe</v>
      </c>
      <c r="D67" s="20" t="s">
        <v>339</v>
      </c>
      <c r="E67" s="50">
        <v>54.99</v>
      </c>
      <c r="F67" s="51">
        <f t="shared" si="5"/>
        <v>1</v>
      </c>
      <c r="G67" s="50">
        <f t="shared" si="6"/>
        <v>54.99</v>
      </c>
      <c r="H67" s="1" t="s">
        <v>127</v>
      </c>
      <c r="I67" s="20">
        <v>12</v>
      </c>
      <c r="J67" s="20">
        <v>10</v>
      </c>
      <c r="K67" s="15">
        <f t="shared" ref="K67:K130" si="7">I67*2.54</f>
        <v>30.48</v>
      </c>
      <c r="L67" s="15">
        <f t="shared" ref="L67:L130" si="8">J67*2.54</f>
        <v>25.4</v>
      </c>
      <c r="M67" s="167" t="s">
        <v>229</v>
      </c>
    </row>
    <row r="68" spans="1:13" s="8" customFormat="1" ht="50.25" customHeight="1" x14ac:dyDescent="0.25">
      <c r="A68" s="16" t="s">
        <v>156</v>
      </c>
      <c r="B68" s="16" t="s">
        <v>405</v>
      </c>
      <c r="C68" s="16" t="str">
        <f>C66&amp;" - Premium"</f>
        <v>The FTD® Art of Love™ Rose Bouquet - Premium</v>
      </c>
      <c r="D68" s="35" t="s">
        <v>339</v>
      </c>
      <c r="E68" s="52">
        <v>64.989999999999995</v>
      </c>
      <c r="F68" s="53">
        <f t="shared" si="5"/>
        <v>1</v>
      </c>
      <c r="G68" s="52">
        <f t="shared" si="6"/>
        <v>64.989999999999995</v>
      </c>
      <c r="H68" s="25" t="s">
        <v>127</v>
      </c>
      <c r="I68" s="35">
        <v>13</v>
      </c>
      <c r="J68" s="35">
        <v>11</v>
      </c>
      <c r="K68" s="16">
        <f t="shared" si="7"/>
        <v>33.020000000000003</v>
      </c>
      <c r="L68" s="16">
        <f t="shared" si="8"/>
        <v>27.94</v>
      </c>
      <c r="M68" s="168" t="s">
        <v>229</v>
      </c>
    </row>
    <row r="69" spans="1:13" s="10" customFormat="1" ht="50.25" customHeight="1" x14ac:dyDescent="0.25">
      <c r="A69" s="13" t="s">
        <v>156</v>
      </c>
      <c r="B69" s="13" t="s">
        <v>312</v>
      </c>
      <c r="C69" s="14" t="s">
        <v>757</v>
      </c>
      <c r="D69" s="14" t="s">
        <v>339</v>
      </c>
      <c r="E69" s="54">
        <v>39.99</v>
      </c>
      <c r="F69" s="55">
        <f t="shared" si="5"/>
        <v>1</v>
      </c>
      <c r="G69" s="54">
        <f t="shared" si="6"/>
        <v>39.99</v>
      </c>
      <c r="H69" s="186" t="s">
        <v>792</v>
      </c>
      <c r="I69" s="14">
        <v>9</v>
      </c>
      <c r="J69" s="14">
        <v>8</v>
      </c>
      <c r="K69" s="13">
        <f t="shared" si="7"/>
        <v>22.86</v>
      </c>
      <c r="L69" s="13">
        <f t="shared" si="8"/>
        <v>20.32</v>
      </c>
      <c r="M69" s="172" t="s">
        <v>229</v>
      </c>
    </row>
    <row r="70" spans="1:13" s="12" customFormat="1" ht="50.25" customHeight="1" x14ac:dyDescent="0.25">
      <c r="A70" s="15" t="s">
        <v>156</v>
      </c>
      <c r="B70" s="15" t="s">
        <v>406</v>
      </c>
      <c r="C70" s="15" t="str">
        <f>C69&amp;" - Deluxe"</f>
        <v>The FTD® My Heart to Yours™ Rose Bouquet - Deluxe</v>
      </c>
      <c r="D70" s="20" t="s">
        <v>339</v>
      </c>
      <c r="E70" s="50">
        <v>49.99</v>
      </c>
      <c r="F70" s="51">
        <f t="shared" si="5"/>
        <v>1</v>
      </c>
      <c r="G70" s="50">
        <f t="shared" si="6"/>
        <v>49.99</v>
      </c>
      <c r="H70" s="1" t="s">
        <v>127</v>
      </c>
      <c r="I70" s="20">
        <v>10</v>
      </c>
      <c r="J70" s="20">
        <v>9</v>
      </c>
      <c r="K70" s="15">
        <f t="shared" si="7"/>
        <v>25.4</v>
      </c>
      <c r="L70" s="15">
        <f t="shared" si="8"/>
        <v>22.86</v>
      </c>
      <c r="M70" s="167" t="s">
        <v>229</v>
      </c>
    </row>
    <row r="71" spans="1:13" s="8" customFormat="1" ht="50.25" customHeight="1" x14ac:dyDescent="0.25">
      <c r="A71" s="16" t="s">
        <v>156</v>
      </c>
      <c r="B71" s="16" t="s">
        <v>407</v>
      </c>
      <c r="C71" s="16" t="str">
        <f>C69&amp;" - Premium"</f>
        <v>The FTD® My Heart to Yours™ Rose Bouquet - Premium</v>
      </c>
      <c r="D71" s="35" t="s">
        <v>339</v>
      </c>
      <c r="E71" s="52">
        <v>59.99</v>
      </c>
      <c r="F71" s="53">
        <f t="shared" si="5"/>
        <v>1</v>
      </c>
      <c r="G71" s="52">
        <f t="shared" si="6"/>
        <v>59.99</v>
      </c>
      <c r="H71" s="25" t="s">
        <v>127</v>
      </c>
      <c r="I71" s="35">
        <v>11</v>
      </c>
      <c r="J71" s="35">
        <v>10</v>
      </c>
      <c r="K71" s="16">
        <f t="shared" si="7"/>
        <v>27.94</v>
      </c>
      <c r="L71" s="16">
        <f t="shared" si="8"/>
        <v>25.4</v>
      </c>
      <c r="M71" s="168" t="s">
        <v>229</v>
      </c>
    </row>
    <row r="72" spans="1:13" s="10" customFormat="1" ht="50.25" customHeight="1" x14ac:dyDescent="0.25">
      <c r="A72" s="13" t="s">
        <v>156</v>
      </c>
      <c r="B72" s="13" t="s">
        <v>313</v>
      </c>
      <c r="C72" s="14" t="s">
        <v>173</v>
      </c>
      <c r="D72" s="14" t="s">
        <v>339</v>
      </c>
      <c r="E72" s="54">
        <v>39.99</v>
      </c>
      <c r="F72" s="55">
        <f t="shared" ref="F72:F107" si="9">$F$1</f>
        <v>1</v>
      </c>
      <c r="G72" s="54">
        <f t="shared" si="6"/>
        <v>39.99</v>
      </c>
      <c r="H72" s="186" t="s">
        <v>793</v>
      </c>
      <c r="I72" s="14">
        <v>18</v>
      </c>
      <c r="J72" s="14">
        <v>14</v>
      </c>
      <c r="K72" s="13">
        <f t="shared" si="7"/>
        <v>45.72</v>
      </c>
      <c r="L72" s="13">
        <f t="shared" si="8"/>
        <v>35.56</v>
      </c>
      <c r="M72" s="172">
        <v>3</v>
      </c>
    </row>
    <row r="73" spans="1:13" s="12" customFormat="1" ht="50.25" customHeight="1" x14ac:dyDescent="0.25">
      <c r="A73" s="15" t="s">
        <v>156</v>
      </c>
      <c r="B73" s="15" t="s">
        <v>408</v>
      </c>
      <c r="C73" s="15" t="str">
        <f>C72&amp;" - Deluxe"</f>
        <v>The FTD® Touch of Spring® Bouquet - Deluxe</v>
      </c>
      <c r="D73" s="20" t="s">
        <v>339</v>
      </c>
      <c r="E73" s="50">
        <v>49.99</v>
      </c>
      <c r="F73" s="51">
        <f t="shared" si="9"/>
        <v>1</v>
      </c>
      <c r="G73" s="50">
        <f t="shared" si="6"/>
        <v>49.99</v>
      </c>
      <c r="H73" s="1" t="s">
        <v>127</v>
      </c>
      <c r="I73" s="20">
        <v>20</v>
      </c>
      <c r="J73" s="20">
        <v>16</v>
      </c>
      <c r="K73" s="15">
        <f t="shared" si="7"/>
        <v>50.8</v>
      </c>
      <c r="L73" s="15">
        <f t="shared" si="8"/>
        <v>40.64</v>
      </c>
      <c r="M73" s="167">
        <v>3</v>
      </c>
    </row>
    <row r="74" spans="1:13" s="8" customFormat="1" ht="50.25" customHeight="1" x14ac:dyDescent="0.25">
      <c r="A74" s="16" t="s">
        <v>156</v>
      </c>
      <c r="B74" s="16" t="s">
        <v>409</v>
      </c>
      <c r="C74" s="16" t="str">
        <f>C72&amp;" - Premium"</f>
        <v>The FTD® Touch of Spring® Bouquet - Premium</v>
      </c>
      <c r="D74" s="35" t="s">
        <v>339</v>
      </c>
      <c r="E74" s="52">
        <v>59.99</v>
      </c>
      <c r="F74" s="53">
        <f t="shared" si="9"/>
        <v>1</v>
      </c>
      <c r="G74" s="52">
        <f t="shared" si="6"/>
        <v>59.99</v>
      </c>
      <c r="H74" s="25" t="s">
        <v>127</v>
      </c>
      <c r="I74" s="35">
        <v>22</v>
      </c>
      <c r="J74" s="35">
        <v>18</v>
      </c>
      <c r="K74" s="16">
        <f t="shared" si="7"/>
        <v>55.88</v>
      </c>
      <c r="L74" s="16">
        <f t="shared" si="8"/>
        <v>45.72</v>
      </c>
      <c r="M74" s="168">
        <v>3</v>
      </c>
    </row>
    <row r="75" spans="1:13" s="10" customFormat="1" ht="50.25" customHeight="1" x14ac:dyDescent="0.25">
      <c r="A75" s="13" t="s">
        <v>156</v>
      </c>
      <c r="B75" s="13" t="s">
        <v>314</v>
      </c>
      <c r="C75" s="14" t="s">
        <v>295</v>
      </c>
      <c r="D75" s="14" t="s">
        <v>339</v>
      </c>
      <c r="E75" s="54" t="s">
        <v>219</v>
      </c>
      <c r="F75" s="55">
        <f t="shared" si="9"/>
        <v>1</v>
      </c>
      <c r="G75" s="54" t="s">
        <v>219</v>
      </c>
      <c r="H75" s="186" t="s">
        <v>794</v>
      </c>
      <c r="I75" s="14">
        <v>14</v>
      </c>
      <c r="J75" s="14">
        <v>9</v>
      </c>
      <c r="K75" s="13">
        <f t="shared" si="7"/>
        <v>35.56</v>
      </c>
      <c r="L75" s="13">
        <f t="shared" si="8"/>
        <v>22.86</v>
      </c>
      <c r="M75" s="172">
        <v>3</v>
      </c>
    </row>
    <row r="76" spans="1:13" s="12" customFormat="1" ht="50.25" customHeight="1" x14ac:dyDescent="0.25">
      <c r="A76" s="15" t="s">
        <v>156</v>
      </c>
      <c r="B76" s="15" t="s">
        <v>410</v>
      </c>
      <c r="C76" s="15" t="str">
        <f>C75&amp;" - Deluxe"</f>
        <v>The FTD® Spring Tulip Bouquet by Better Homes and Gardens® - Deluxe</v>
      </c>
      <c r="D76" s="20" t="s">
        <v>339</v>
      </c>
      <c r="E76" s="50" t="s">
        <v>219</v>
      </c>
      <c r="F76" s="51">
        <f t="shared" si="9"/>
        <v>1</v>
      </c>
      <c r="G76" s="50" t="s">
        <v>219</v>
      </c>
      <c r="H76" s="1" t="s">
        <v>127</v>
      </c>
      <c r="I76" s="20">
        <v>15</v>
      </c>
      <c r="J76" s="20">
        <v>10</v>
      </c>
      <c r="K76" s="15">
        <f t="shared" si="7"/>
        <v>38.1</v>
      </c>
      <c r="L76" s="15">
        <f t="shared" si="8"/>
        <v>25.4</v>
      </c>
      <c r="M76" s="167">
        <v>3</v>
      </c>
    </row>
    <row r="77" spans="1:13" s="8" customFormat="1" ht="50.25" customHeight="1" x14ac:dyDescent="0.25">
      <c r="A77" s="16" t="s">
        <v>156</v>
      </c>
      <c r="B77" s="16" t="s">
        <v>411</v>
      </c>
      <c r="C77" s="16" t="str">
        <f>C75&amp;" - Premium"</f>
        <v>The FTD® Spring Tulip Bouquet by Better Homes and Gardens® - Premium</v>
      </c>
      <c r="D77" s="35" t="s">
        <v>339</v>
      </c>
      <c r="E77" s="52" t="s">
        <v>219</v>
      </c>
      <c r="F77" s="53">
        <f t="shared" si="9"/>
        <v>1</v>
      </c>
      <c r="G77" s="52" t="s">
        <v>219</v>
      </c>
      <c r="H77" s="25" t="s">
        <v>127</v>
      </c>
      <c r="I77" s="35">
        <v>15</v>
      </c>
      <c r="J77" s="35">
        <v>11</v>
      </c>
      <c r="K77" s="16">
        <f t="shared" si="7"/>
        <v>38.1</v>
      </c>
      <c r="L77" s="16">
        <f t="shared" si="8"/>
        <v>27.94</v>
      </c>
      <c r="M77" s="168">
        <v>3</v>
      </c>
    </row>
    <row r="78" spans="1:13" s="10" customFormat="1" ht="50.25" customHeight="1" x14ac:dyDescent="0.25">
      <c r="A78" s="13" t="s">
        <v>156</v>
      </c>
      <c r="B78" s="13" t="s">
        <v>315</v>
      </c>
      <c r="C78" s="14" t="s">
        <v>175</v>
      </c>
      <c r="D78" s="14" t="s">
        <v>339</v>
      </c>
      <c r="E78" s="54">
        <v>34.99</v>
      </c>
      <c r="F78" s="55">
        <f t="shared" si="9"/>
        <v>1</v>
      </c>
      <c r="G78" s="54">
        <f t="shared" ref="G78:G104" si="10">VALUE(TRUNC(E78*F78,0)&amp;".99")</f>
        <v>34.99</v>
      </c>
      <c r="H78" s="186" t="s">
        <v>795</v>
      </c>
      <c r="I78" s="14">
        <v>11</v>
      </c>
      <c r="J78" s="14">
        <v>10</v>
      </c>
      <c r="K78" s="13">
        <f t="shared" si="7"/>
        <v>27.94</v>
      </c>
      <c r="L78" s="13">
        <f t="shared" si="8"/>
        <v>25.4</v>
      </c>
      <c r="M78" s="172">
        <v>3</v>
      </c>
    </row>
    <row r="79" spans="1:13" s="12" customFormat="1" ht="50.25" customHeight="1" x14ac:dyDescent="0.25">
      <c r="A79" s="15" t="s">
        <v>156</v>
      </c>
      <c r="B79" s="15" t="s">
        <v>412</v>
      </c>
      <c r="C79" s="15" t="str">
        <f>C78&amp;" - Deluxe"</f>
        <v>The FTD® For All You Do® Bouquet - Deluxe</v>
      </c>
      <c r="D79" s="20" t="s">
        <v>339</v>
      </c>
      <c r="E79" s="50">
        <v>44.99</v>
      </c>
      <c r="F79" s="51">
        <f t="shared" si="9"/>
        <v>1</v>
      </c>
      <c r="G79" s="50">
        <f t="shared" si="10"/>
        <v>44.99</v>
      </c>
      <c r="H79" s="1" t="s">
        <v>127</v>
      </c>
      <c r="I79" s="20">
        <v>11</v>
      </c>
      <c r="J79" s="20">
        <v>11</v>
      </c>
      <c r="K79" s="15">
        <f t="shared" si="7"/>
        <v>27.94</v>
      </c>
      <c r="L79" s="15">
        <f t="shared" si="8"/>
        <v>27.94</v>
      </c>
      <c r="M79" s="167">
        <v>3</v>
      </c>
    </row>
    <row r="80" spans="1:13" s="8" customFormat="1" ht="50.25" customHeight="1" x14ac:dyDescent="0.25">
      <c r="A80" s="16" t="s">
        <v>156</v>
      </c>
      <c r="B80" s="16" t="s">
        <v>413</v>
      </c>
      <c r="C80" s="16" t="str">
        <f>C78&amp;" - Premium"</f>
        <v>The FTD® For All You Do® Bouquet - Premium</v>
      </c>
      <c r="D80" s="35" t="s">
        <v>339</v>
      </c>
      <c r="E80" s="52">
        <v>54.99</v>
      </c>
      <c r="F80" s="53">
        <f t="shared" si="9"/>
        <v>1</v>
      </c>
      <c r="G80" s="52">
        <f t="shared" si="10"/>
        <v>54.99</v>
      </c>
      <c r="H80" s="25" t="s">
        <v>127</v>
      </c>
      <c r="I80" s="35">
        <v>12</v>
      </c>
      <c r="J80" s="35">
        <v>12</v>
      </c>
      <c r="K80" s="16">
        <f t="shared" si="7"/>
        <v>30.48</v>
      </c>
      <c r="L80" s="16">
        <f t="shared" si="8"/>
        <v>30.48</v>
      </c>
      <c r="M80" s="168">
        <v>3</v>
      </c>
    </row>
    <row r="81" spans="1:13" s="10" customFormat="1" ht="50.25" customHeight="1" x14ac:dyDescent="0.25">
      <c r="A81" s="13" t="s">
        <v>156</v>
      </c>
      <c r="B81" s="13" t="s">
        <v>316</v>
      </c>
      <c r="C81" s="14" t="s">
        <v>771</v>
      </c>
      <c r="D81" s="14" t="s">
        <v>339</v>
      </c>
      <c r="E81" s="54">
        <v>54.99</v>
      </c>
      <c r="F81" s="55">
        <f t="shared" si="9"/>
        <v>1</v>
      </c>
      <c r="G81" s="54">
        <f t="shared" si="10"/>
        <v>54.99</v>
      </c>
      <c r="H81" s="186" t="s">
        <v>796</v>
      </c>
      <c r="I81" s="14">
        <v>16</v>
      </c>
      <c r="J81" s="14">
        <v>14</v>
      </c>
      <c r="K81" s="13">
        <f t="shared" si="7"/>
        <v>40.64</v>
      </c>
      <c r="L81" s="13">
        <f t="shared" si="8"/>
        <v>35.56</v>
      </c>
      <c r="M81" s="172">
        <v>3</v>
      </c>
    </row>
    <row r="82" spans="1:13" s="12" customFormat="1" ht="50.25" customHeight="1" x14ac:dyDescent="0.25">
      <c r="A82" s="15" t="s">
        <v>156</v>
      </c>
      <c r="B82" s="15" t="s">
        <v>414</v>
      </c>
      <c r="C82" s="15" t="str">
        <f>C81&amp;" - Deluxe"</f>
        <v>The FTD® New Day Dawns™ Bouquet by Vera Wang - Deluxe</v>
      </c>
      <c r="D82" s="20" t="s">
        <v>339</v>
      </c>
      <c r="E82" s="50">
        <v>68.989999999999995</v>
      </c>
      <c r="F82" s="51">
        <f t="shared" si="9"/>
        <v>1</v>
      </c>
      <c r="G82" s="50">
        <f t="shared" si="10"/>
        <v>68.989999999999995</v>
      </c>
      <c r="H82" s="1" t="s">
        <v>127</v>
      </c>
      <c r="I82" s="20">
        <v>17</v>
      </c>
      <c r="J82" s="20">
        <v>15</v>
      </c>
      <c r="K82" s="15">
        <f t="shared" si="7"/>
        <v>43.18</v>
      </c>
      <c r="L82" s="15">
        <f t="shared" si="8"/>
        <v>38.1</v>
      </c>
      <c r="M82" s="167">
        <v>3</v>
      </c>
    </row>
    <row r="83" spans="1:13" s="8" customFormat="1" ht="50.25" customHeight="1" x14ac:dyDescent="0.25">
      <c r="A83" s="16" t="s">
        <v>156</v>
      </c>
      <c r="B83" s="16" t="s">
        <v>415</v>
      </c>
      <c r="C83" s="16" t="str">
        <f>C81&amp;" - Premium"</f>
        <v>The FTD® New Day Dawns™ Bouquet by Vera Wang - Premium</v>
      </c>
      <c r="D83" s="35" t="s">
        <v>339</v>
      </c>
      <c r="E83" s="52">
        <v>76.989999999999995</v>
      </c>
      <c r="F83" s="53">
        <f t="shared" si="9"/>
        <v>1</v>
      </c>
      <c r="G83" s="52">
        <f t="shared" si="10"/>
        <v>76.989999999999995</v>
      </c>
      <c r="H83" s="25" t="s">
        <v>127</v>
      </c>
      <c r="I83" s="35">
        <v>18</v>
      </c>
      <c r="J83" s="35">
        <v>16</v>
      </c>
      <c r="K83" s="16">
        <f t="shared" si="7"/>
        <v>45.72</v>
      </c>
      <c r="L83" s="16">
        <f t="shared" si="8"/>
        <v>40.64</v>
      </c>
      <c r="M83" s="168">
        <v>3</v>
      </c>
    </row>
    <row r="84" spans="1:13" s="10" customFormat="1" ht="50.25" customHeight="1" x14ac:dyDescent="0.25">
      <c r="A84" s="13" t="s">
        <v>156</v>
      </c>
      <c r="B84" s="13" t="s">
        <v>317</v>
      </c>
      <c r="C84" s="14" t="s">
        <v>176</v>
      </c>
      <c r="D84" s="14" t="s">
        <v>339</v>
      </c>
      <c r="E84" s="54">
        <v>49.99</v>
      </c>
      <c r="F84" s="55">
        <f t="shared" si="9"/>
        <v>1</v>
      </c>
      <c r="G84" s="54">
        <f t="shared" si="10"/>
        <v>49.99</v>
      </c>
      <c r="H84" s="186" t="s">
        <v>797</v>
      </c>
      <c r="I84" s="183">
        <v>19</v>
      </c>
      <c r="J84" s="183">
        <v>15</v>
      </c>
      <c r="K84" s="188">
        <f t="shared" si="7"/>
        <v>48.26</v>
      </c>
      <c r="L84" s="188">
        <f t="shared" si="8"/>
        <v>38.1</v>
      </c>
      <c r="M84" s="172">
        <v>3</v>
      </c>
    </row>
    <row r="85" spans="1:13" s="12" customFormat="1" ht="50.25" customHeight="1" x14ac:dyDescent="0.25">
      <c r="A85" s="15" t="s">
        <v>156</v>
      </c>
      <c r="B85" s="15" t="s">
        <v>416</v>
      </c>
      <c r="C85" s="15" t="str">
        <f>C84&amp;" - Deluxe"</f>
        <v>The FTD® Loving Thoughts® Bouquet - Deluxe</v>
      </c>
      <c r="D85" s="20" t="s">
        <v>339</v>
      </c>
      <c r="E85" s="50">
        <v>59.99</v>
      </c>
      <c r="F85" s="51">
        <f t="shared" si="9"/>
        <v>1</v>
      </c>
      <c r="G85" s="50">
        <f t="shared" si="10"/>
        <v>59.99</v>
      </c>
      <c r="H85" s="1" t="s">
        <v>127</v>
      </c>
      <c r="I85" s="184">
        <v>20</v>
      </c>
      <c r="J85" s="184">
        <v>16</v>
      </c>
      <c r="K85" s="189">
        <f t="shared" si="7"/>
        <v>50.8</v>
      </c>
      <c r="L85" s="189">
        <f t="shared" si="8"/>
        <v>40.64</v>
      </c>
      <c r="M85" s="167">
        <v>3</v>
      </c>
    </row>
    <row r="86" spans="1:13" s="8" customFormat="1" ht="50.25" customHeight="1" x14ac:dyDescent="0.25">
      <c r="A86" s="16" t="s">
        <v>156</v>
      </c>
      <c r="B86" s="16" t="s">
        <v>417</v>
      </c>
      <c r="C86" s="16" t="str">
        <f>C84&amp;" - Premium"</f>
        <v>The FTD® Loving Thoughts® Bouquet - Premium</v>
      </c>
      <c r="D86" s="35" t="s">
        <v>339</v>
      </c>
      <c r="E86" s="52">
        <v>69.989999999999995</v>
      </c>
      <c r="F86" s="53">
        <f t="shared" si="9"/>
        <v>1</v>
      </c>
      <c r="G86" s="52">
        <f t="shared" si="10"/>
        <v>69.989999999999995</v>
      </c>
      <c r="H86" s="25" t="s">
        <v>127</v>
      </c>
      <c r="I86" s="185">
        <v>21</v>
      </c>
      <c r="J86" s="185">
        <v>17</v>
      </c>
      <c r="K86" s="190">
        <f t="shared" si="7"/>
        <v>53.34</v>
      </c>
      <c r="L86" s="190">
        <f t="shared" si="8"/>
        <v>43.18</v>
      </c>
      <c r="M86" s="168">
        <v>3</v>
      </c>
    </row>
    <row r="87" spans="1:13" s="10" customFormat="1" ht="50.25" customHeight="1" x14ac:dyDescent="0.25">
      <c r="A87" s="13" t="s">
        <v>156</v>
      </c>
      <c r="B87" s="13" t="s">
        <v>318</v>
      </c>
      <c r="C87" s="14" t="s">
        <v>177</v>
      </c>
      <c r="D87" s="14" t="s">
        <v>339</v>
      </c>
      <c r="E87" s="180">
        <v>34.99</v>
      </c>
      <c r="F87" s="55">
        <f t="shared" si="9"/>
        <v>1</v>
      </c>
      <c r="G87" s="54">
        <f t="shared" si="10"/>
        <v>34.99</v>
      </c>
      <c r="H87" s="186" t="s">
        <v>798</v>
      </c>
      <c r="I87" s="14">
        <v>15</v>
      </c>
      <c r="J87" s="14">
        <v>11</v>
      </c>
      <c r="K87" s="13">
        <f t="shared" si="7"/>
        <v>38.1</v>
      </c>
      <c r="L87" s="13">
        <f t="shared" si="8"/>
        <v>27.94</v>
      </c>
      <c r="M87" s="172">
        <v>3</v>
      </c>
    </row>
    <row r="88" spans="1:13" s="12" customFormat="1" ht="50.25" customHeight="1" x14ac:dyDescent="0.25">
      <c r="A88" s="15" t="s">
        <v>156</v>
      </c>
      <c r="B88" s="15" t="s">
        <v>418</v>
      </c>
      <c r="C88" s="15" t="str">
        <f>C87&amp;" - Deluxe"</f>
        <v>The FTD® Spring Garden® Bouquet - Deluxe</v>
      </c>
      <c r="D88" s="20" t="s">
        <v>339</v>
      </c>
      <c r="E88" s="181">
        <v>44.99</v>
      </c>
      <c r="F88" s="51">
        <f t="shared" si="9"/>
        <v>1</v>
      </c>
      <c r="G88" s="50">
        <f t="shared" si="10"/>
        <v>44.99</v>
      </c>
      <c r="H88" s="1" t="s">
        <v>127</v>
      </c>
      <c r="I88" s="20">
        <v>16</v>
      </c>
      <c r="J88" s="20">
        <v>13</v>
      </c>
      <c r="K88" s="15">
        <f t="shared" si="7"/>
        <v>40.64</v>
      </c>
      <c r="L88" s="15">
        <f t="shared" si="8"/>
        <v>33.020000000000003</v>
      </c>
      <c r="M88" s="167">
        <v>3</v>
      </c>
    </row>
    <row r="89" spans="1:13" s="8" customFormat="1" ht="50.25" customHeight="1" x14ac:dyDescent="0.25">
      <c r="A89" s="16" t="s">
        <v>156</v>
      </c>
      <c r="B89" s="16" t="s">
        <v>419</v>
      </c>
      <c r="C89" s="16" t="str">
        <f>C87&amp;" - Premium"</f>
        <v>The FTD® Spring Garden® Bouquet - Premium</v>
      </c>
      <c r="D89" s="35" t="s">
        <v>339</v>
      </c>
      <c r="E89" s="182">
        <v>54.99</v>
      </c>
      <c r="F89" s="53">
        <f t="shared" si="9"/>
        <v>1</v>
      </c>
      <c r="G89" s="52">
        <f t="shared" si="10"/>
        <v>54.99</v>
      </c>
      <c r="H89" s="25" t="s">
        <v>127</v>
      </c>
      <c r="I89" s="35">
        <v>17</v>
      </c>
      <c r="J89" s="35">
        <v>15</v>
      </c>
      <c r="K89" s="16">
        <f t="shared" si="7"/>
        <v>43.18</v>
      </c>
      <c r="L89" s="16">
        <f t="shared" si="8"/>
        <v>38.1</v>
      </c>
      <c r="M89" s="168">
        <v>3</v>
      </c>
    </row>
    <row r="90" spans="1:13" s="10" customFormat="1" ht="50.25" customHeight="1" x14ac:dyDescent="0.25">
      <c r="A90" s="13" t="s">
        <v>156</v>
      </c>
      <c r="B90" s="13" t="s">
        <v>319</v>
      </c>
      <c r="C90" s="14" t="s">
        <v>239</v>
      </c>
      <c r="D90" s="14" t="s">
        <v>339</v>
      </c>
      <c r="E90" s="54">
        <v>49.99</v>
      </c>
      <c r="F90" s="55">
        <f t="shared" si="9"/>
        <v>1</v>
      </c>
      <c r="G90" s="54">
        <f t="shared" si="10"/>
        <v>49.99</v>
      </c>
      <c r="H90" s="186" t="s">
        <v>799</v>
      </c>
      <c r="I90" s="14">
        <v>18</v>
      </c>
      <c r="J90" s="14">
        <v>14</v>
      </c>
      <c r="K90" s="13">
        <f t="shared" si="7"/>
        <v>45.72</v>
      </c>
      <c r="L90" s="13">
        <f t="shared" si="8"/>
        <v>35.56</v>
      </c>
      <c r="M90" s="172">
        <v>3</v>
      </c>
    </row>
    <row r="91" spans="1:13" s="12" customFormat="1" ht="50.25" customHeight="1" x14ac:dyDescent="0.25">
      <c r="A91" s="15" t="s">
        <v>156</v>
      </c>
      <c r="B91" s="15" t="s">
        <v>420</v>
      </c>
      <c r="C91" s="15" t="str">
        <f>C90&amp;" - Deluxe"</f>
        <v>The FTD® Timeless Elegance™ Bouquet - Deluxe</v>
      </c>
      <c r="D91" s="20" t="s">
        <v>339</v>
      </c>
      <c r="E91" s="50">
        <v>59.99</v>
      </c>
      <c r="F91" s="51">
        <f t="shared" si="9"/>
        <v>1</v>
      </c>
      <c r="G91" s="50">
        <f t="shared" si="10"/>
        <v>59.99</v>
      </c>
      <c r="H91" s="1" t="s">
        <v>127</v>
      </c>
      <c r="I91" s="20">
        <v>19</v>
      </c>
      <c r="J91" s="20">
        <v>15</v>
      </c>
      <c r="K91" s="15">
        <f t="shared" si="7"/>
        <v>48.26</v>
      </c>
      <c r="L91" s="15">
        <f t="shared" si="8"/>
        <v>38.1</v>
      </c>
      <c r="M91" s="167">
        <v>3</v>
      </c>
    </row>
    <row r="92" spans="1:13" s="8" customFormat="1" ht="50.25" customHeight="1" x14ac:dyDescent="0.25">
      <c r="A92" s="16" t="s">
        <v>156</v>
      </c>
      <c r="B92" s="16" t="s">
        <v>421</v>
      </c>
      <c r="C92" s="16" t="str">
        <f>C90&amp;" - Premium"</f>
        <v>The FTD® Timeless Elegance™ Bouquet - Premium</v>
      </c>
      <c r="D92" s="35" t="s">
        <v>339</v>
      </c>
      <c r="E92" s="52">
        <v>69.989999999999995</v>
      </c>
      <c r="F92" s="53">
        <f t="shared" si="9"/>
        <v>1</v>
      </c>
      <c r="G92" s="52">
        <f t="shared" si="10"/>
        <v>69.989999999999995</v>
      </c>
      <c r="H92" s="25" t="s">
        <v>127</v>
      </c>
      <c r="I92" s="35">
        <v>21</v>
      </c>
      <c r="J92" s="35">
        <v>17</v>
      </c>
      <c r="K92" s="16">
        <f t="shared" si="7"/>
        <v>53.34</v>
      </c>
      <c r="L92" s="16">
        <f t="shared" si="8"/>
        <v>43.18</v>
      </c>
      <c r="M92" s="168">
        <v>3</v>
      </c>
    </row>
    <row r="93" spans="1:13" s="10" customFormat="1" ht="50.25" customHeight="1" x14ac:dyDescent="0.25">
      <c r="A93" s="13" t="s">
        <v>156</v>
      </c>
      <c r="B93" s="13" t="s">
        <v>320</v>
      </c>
      <c r="C93" s="14" t="s">
        <v>174</v>
      </c>
      <c r="D93" s="14" t="s">
        <v>339</v>
      </c>
      <c r="E93" s="180">
        <v>39.99</v>
      </c>
      <c r="F93" s="55">
        <f t="shared" si="9"/>
        <v>1</v>
      </c>
      <c r="G93" s="54">
        <f t="shared" si="10"/>
        <v>39.99</v>
      </c>
      <c r="H93" s="186" t="s">
        <v>800</v>
      </c>
      <c r="I93" s="183">
        <v>14</v>
      </c>
      <c r="J93" s="183">
        <v>10</v>
      </c>
      <c r="K93" s="188">
        <f t="shared" si="7"/>
        <v>35.56</v>
      </c>
      <c r="L93" s="188">
        <f t="shared" si="8"/>
        <v>25.4</v>
      </c>
      <c r="M93" s="172">
        <v>3</v>
      </c>
    </row>
    <row r="94" spans="1:13" s="12" customFormat="1" ht="50.25" customHeight="1" x14ac:dyDescent="0.25">
      <c r="A94" s="15" t="s">
        <v>156</v>
      </c>
      <c r="B94" s="15" t="s">
        <v>422</v>
      </c>
      <c r="C94" s="15" t="str">
        <f>C93&amp;" - Deluxe"</f>
        <v>The FTD® Garden Terrace™ Bouquet - Deluxe</v>
      </c>
      <c r="D94" s="20" t="s">
        <v>339</v>
      </c>
      <c r="E94" s="181">
        <v>49.99</v>
      </c>
      <c r="F94" s="51">
        <f t="shared" si="9"/>
        <v>1</v>
      </c>
      <c r="G94" s="50">
        <f t="shared" si="10"/>
        <v>49.99</v>
      </c>
      <c r="H94" s="1" t="s">
        <v>127</v>
      </c>
      <c r="I94" s="184">
        <v>15</v>
      </c>
      <c r="J94" s="184">
        <v>11</v>
      </c>
      <c r="K94" s="189">
        <f t="shared" si="7"/>
        <v>38.1</v>
      </c>
      <c r="L94" s="189">
        <f t="shared" si="8"/>
        <v>27.94</v>
      </c>
      <c r="M94" s="167">
        <v>3</v>
      </c>
    </row>
    <row r="95" spans="1:13" s="8" customFormat="1" ht="50.25" customHeight="1" x14ac:dyDescent="0.25">
      <c r="A95" s="16" t="s">
        <v>156</v>
      </c>
      <c r="B95" s="16" t="s">
        <v>423</v>
      </c>
      <c r="C95" s="16" t="str">
        <f>C93&amp;" - Premium"</f>
        <v>The FTD® Garden Terrace™ Bouquet - Premium</v>
      </c>
      <c r="D95" s="35" t="s">
        <v>339</v>
      </c>
      <c r="E95" s="182">
        <v>59.99</v>
      </c>
      <c r="F95" s="53">
        <f t="shared" si="9"/>
        <v>1</v>
      </c>
      <c r="G95" s="52">
        <f t="shared" si="10"/>
        <v>59.99</v>
      </c>
      <c r="H95" s="25" t="s">
        <v>127</v>
      </c>
      <c r="I95" s="185">
        <v>16</v>
      </c>
      <c r="J95" s="185">
        <v>12</v>
      </c>
      <c r="K95" s="190">
        <f t="shared" si="7"/>
        <v>40.64</v>
      </c>
      <c r="L95" s="190">
        <f t="shared" si="8"/>
        <v>30.48</v>
      </c>
      <c r="M95" s="168">
        <v>3</v>
      </c>
    </row>
    <row r="96" spans="1:13" s="10" customFormat="1" ht="50.25" customHeight="1" x14ac:dyDescent="0.25">
      <c r="A96" s="13" t="s">
        <v>156</v>
      </c>
      <c r="B96" s="13" t="s">
        <v>321</v>
      </c>
      <c r="C96" s="14" t="s">
        <v>298</v>
      </c>
      <c r="D96" s="14" t="s">
        <v>339</v>
      </c>
      <c r="E96" s="54">
        <v>36.99</v>
      </c>
      <c r="F96" s="55">
        <f t="shared" si="9"/>
        <v>1</v>
      </c>
      <c r="G96" s="54">
        <f t="shared" si="10"/>
        <v>36.99</v>
      </c>
      <c r="H96" s="187" t="s">
        <v>801</v>
      </c>
      <c r="I96" s="14">
        <v>17</v>
      </c>
      <c r="J96" s="14">
        <v>13</v>
      </c>
      <c r="K96" s="13">
        <f t="shared" si="7"/>
        <v>43.18</v>
      </c>
      <c r="L96" s="13">
        <f t="shared" si="8"/>
        <v>33.020000000000003</v>
      </c>
      <c r="M96" s="172">
        <v>3</v>
      </c>
    </row>
    <row r="97" spans="1:13" s="12" customFormat="1" ht="50.25" customHeight="1" x14ac:dyDescent="0.25">
      <c r="A97" s="15" t="s">
        <v>156</v>
      </c>
      <c r="B97" s="15" t="s">
        <v>424</v>
      </c>
      <c r="C97" s="15" t="str">
        <f>C96&amp;" - Deluxe"</f>
        <v>The FTD® Sweet Devotion™ Bouquet by Better Homes and Gardens® - Deluxe</v>
      </c>
      <c r="D97" s="20" t="s">
        <v>339</v>
      </c>
      <c r="E97" s="50">
        <v>49.99</v>
      </c>
      <c r="F97" s="51">
        <f t="shared" si="9"/>
        <v>1</v>
      </c>
      <c r="G97" s="50">
        <f t="shared" si="10"/>
        <v>49.99</v>
      </c>
      <c r="H97" s="1" t="s">
        <v>127</v>
      </c>
      <c r="I97" s="20">
        <v>19</v>
      </c>
      <c r="J97" s="20">
        <v>14</v>
      </c>
      <c r="K97" s="15">
        <f t="shared" si="7"/>
        <v>48.26</v>
      </c>
      <c r="L97" s="15">
        <f t="shared" si="8"/>
        <v>35.56</v>
      </c>
      <c r="M97" s="167">
        <v>3</v>
      </c>
    </row>
    <row r="98" spans="1:13" s="8" customFormat="1" ht="50.25" customHeight="1" x14ac:dyDescent="0.25">
      <c r="A98" s="16" t="s">
        <v>156</v>
      </c>
      <c r="B98" s="16" t="s">
        <v>425</v>
      </c>
      <c r="C98" s="16" t="str">
        <f>C96&amp;" - Premium"</f>
        <v>The FTD® Sweet Devotion™ Bouquet by Better Homes and Gardens® - Premium</v>
      </c>
      <c r="D98" s="35" t="s">
        <v>339</v>
      </c>
      <c r="E98" s="52">
        <v>59.99</v>
      </c>
      <c r="F98" s="53">
        <f t="shared" si="9"/>
        <v>1</v>
      </c>
      <c r="G98" s="52">
        <f t="shared" si="10"/>
        <v>59.99</v>
      </c>
      <c r="H98" s="25" t="s">
        <v>127</v>
      </c>
      <c r="I98" s="35">
        <v>20</v>
      </c>
      <c r="J98" s="35">
        <v>16</v>
      </c>
      <c r="K98" s="16">
        <f t="shared" si="7"/>
        <v>50.8</v>
      </c>
      <c r="L98" s="16">
        <f t="shared" si="8"/>
        <v>40.64</v>
      </c>
      <c r="M98" s="168">
        <v>3</v>
      </c>
    </row>
    <row r="99" spans="1:13" s="10" customFormat="1" ht="50.25" customHeight="1" x14ac:dyDescent="0.25">
      <c r="A99" s="13" t="s">
        <v>156</v>
      </c>
      <c r="B99" s="13" t="s">
        <v>322</v>
      </c>
      <c r="C99" s="14" t="s">
        <v>155</v>
      </c>
      <c r="D99" s="14" t="s">
        <v>339</v>
      </c>
      <c r="E99" s="177">
        <v>39.99</v>
      </c>
      <c r="F99" s="55">
        <f t="shared" si="9"/>
        <v>1</v>
      </c>
      <c r="G99" s="54">
        <f t="shared" si="10"/>
        <v>39.99</v>
      </c>
      <c r="H99" s="187" t="s">
        <v>802</v>
      </c>
      <c r="I99" s="14">
        <v>12</v>
      </c>
      <c r="J99" s="14">
        <v>12</v>
      </c>
      <c r="K99" s="13">
        <f t="shared" si="7"/>
        <v>30.48</v>
      </c>
      <c r="L99" s="13">
        <f t="shared" si="8"/>
        <v>30.48</v>
      </c>
      <c r="M99" s="172">
        <v>3</v>
      </c>
    </row>
    <row r="100" spans="1:13" s="12" customFormat="1" ht="50.25" customHeight="1" x14ac:dyDescent="0.25">
      <c r="A100" s="15" t="s">
        <v>156</v>
      </c>
      <c r="B100" s="15" t="s">
        <v>426</v>
      </c>
      <c r="C100" s="15" t="str">
        <f>C99&amp;" - Deluxe"</f>
        <v>The FTD® Perfect Day™ Bouquet - Deluxe</v>
      </c>
      <c r="D100" s="20" t="s">
        <v>339</v>
      </c>
      <c r="E100" s="178">
        <v>56.99</v>
      </c>
      <c r="F100" s="51">
        <f t="shared" si="9"/>
        <v>1</v>
      </c>
      <c r="G100" s="50">
        <f t="shared" si="10"/>
        <v>56.99</v>
      </c>
      <c r="H100" s="1" t="s">
        <v>127</v>
      </c>
      <c r="I100" s="20">
        <v>13</v>
      </c>
      <c r="J100" s="20">
        <v>13</v>
      </c>
      <c r="K100" s="15">
        <f t="shared" si="7"/>
        <v>33.020000000000003</v>
      </c>
      <c r="L100" s="15">
        <f t="shared" si="8"/>
        <v>33.020000000000003</v>
      </c>
      <c r="M100" s="167">
        <v>3</v>
      </c>
    </row>
    <row r="101" spans="1:13" s="8" customFormat="1" ht="50.25" customHeight="1" x14ac:dyDescent="0.25">
      <c r="A101" s="16" t="s">
        <v>156</v>
      </c>
      <c r="B101" s="16" t="s">
        <v>427</v>
      </c>
      <c r="C101" s="16" t="str">
        <f>C99&amp;" - Premium"</f>
        <v>The FTD® Perfect Day™ Bouquet - Premium</v>
      </c>
      <c r="D101" s="35" t="s">
        <v>339</v>
      </c>
      <c r="E101" s="179">
        <v>66.989999999999995</v>
      </c>
      <c r="F101" s="53">
        <f t="shared" si="9"/>
        <v>1</v>
      </c>
      <c r="G101" s="52">
        <f t="shared" si="10"/>
        <v>66.989999999999995</v>
      </c>
      <c r="H101" s="25" t="s">
        <v>127</v>
      </c>
      <c r="I101" s="35">
        <v>14</v>
      </c>
      <c r="J101" s="35">
        <v>14</v>
      </c>
      <c r="K101" s="16">
        <f t="shared" si="7"/>
        <v>35.56</v>
      </c>
      <c r="L101" s="16">
        <f t="shared" si="8"/>
        <v>35.56</v>
      </c>
      <c r="M101" s="168">
        <v>3</v>
      </c>
    </row>
    <row r="102" spans="1:13" s="10" customFormat="1" ht="50.25" customHeight="1" x14ac:dyDescent="0.25">
      <c r="A102" s="13" t="s">
        <v>156</v>
      </c>
      <c r="B102" s="13" t="s">
        <v>323</v>
      </c>
      <c r="C102" s="14" t="s">
        <v>770</v>
      </c>
      <c r="D102" s="14" t="s">
        <v>339</v>
      </c>
      <c r="E102" s="54">
        <v>49.99</v>
      </c>
      <c r="F102" s="55">
        <f t="shared" si="9"/>
        <v>1</v>
      </c>
      <c r="G102" s="54">
        <f t="shared" si="10"/>
        <v>49.99</v>
      </c>
      <c r="H102" s="187" t="s">
        <v>803</v>
      </c>
      <c r="I102" s="14">
        <v>14</v>
      </c>
      <c r="J102" s="14">
        <v>12</v>
      </c>
      <c r="K102" s="13">
        <f t="shared" si="7"/>
        <v>35.56</v>
      </c>
      <c r="L102" s="13">
        <f t="shared" si="8"/>
        <v>30.48</v>
      </c>
      <c r="M102" s="172">
        <v>3</v>
      </c>
    </row>
    <row r="103" spans="1:13" s="12" customFormat="1" ht="50.25" customHeight="1" x14ac:dyDescent="0.25">
      <c r="A103" s="15" t="s">
        <v>156</v>
      </c>
      <c r="B103" s="15" t="s">
        <v>428</v>
      </c>
      <c r="C103" s="15" t="str">
        <f>C102&amp;" - Deluxe"</f>
        <v>The FTD® Embracing Grace™ Bouquet by Vera Wang - Deluxe</v>
      </c>
      <c r="D103" s="20" t="s">
        <v>339</v>
      </c>
      <c r="E103" s="50">
        <v>66.989999999999995</v>
      </c>
      <c r="F103" s="51">
        <f t="shared" si="9"/>
        <v>1</v>
      </c>
      <c r="G103" s="50">
        <f t="shared" si="10"/>
        <v>66.989999999999995</v>
      </c>
      <c r="H103" s="1" t="s">
        <v>127</v>
      </c>
      <c r="I103" s="20">
        <v>15</v>
      </c>
      <c r="J103" s="20">
        <v>14</v>
      </c>
      <c r="K103" s="15">
        <f t="shared" si="7"/>
        <v>38.1</v>
      </c>
      <c r="L103" s="15">
        <f t="shared" si="8"/>
        <v>35.56</v>
      </c>
      <c r="M103" s="167">
        <v>3</v>
      </c>
    </row>
    <row r="104" spans="1:13" s="8" customFormat="1" ht="50.25" customHeight="1" x14ac:dyDescent="0.25">
      <c r="A104" s="16" t="s">
        <v>156</v>
      </c>
      <c r="B104" s="16" t="s">
        <v>429</v>
      </c>
      <c r="C104" s="16" t="str">
        <f>C102&amp;" - Premium"</f>
        <v>The FTD® Embracing Grace™ Bouquet by Vera Wang - Premium</v>
      </c>
      <c r="D104" s="35" t="s">
        <v>339</v>
      </c>
      <c r="E104" s="52">
        <v>75.989999999999995</v>
      </c>
      <c r="F104" s="53">
        <f t="shared" si="9"/>
        <v>1</v>
      </c>
      <c r="G104" s="52">
        <f t="shared" si="10"/>
        <v>75.989999999999995</v>
      </c>
      <c r="H104" s="25" t="s">
        <v>127</v>
      </c>
      <c r="I104" s="35">
        <v>16</v>
      </c>
      <c r="J104" s="35">
        <v>15</v>
      </c>
      <c r="K104" s="16">
        <f t="shared" si="7"/>
        <v>40.64</v>
      </c>
      <c r="L104" s="16">
        <f t="shared" si="8"/>
        <v>38.1</v>
      </c>
      <c r="M104" s="168">
        <v>3</v>
      </c>
    </row>
    <row r="105" spans="1:13" s="10" customFormat="1" ht="50.25" customHeight="1" x14ac:dyDescent="0.25">
      <c r="A105" s="13" t="s">
        <v>156</v>
      </c>
      <c r="B105" s="13" t="s">
        <v>758</v>
      </c>
      <c r="C105" s="14" t="s">
        <v>761</v>
      </c>
      <c r="D105" s="14" t="s">
        <v>339</v>
      </c>
      <c r="E105" s="54" t="s">
        <v>219</v>
      </c>
      <c r="F105" s="55">
        <f t="shared" si="9"/>
        <v>1</v>
      </c>
      <c r="G105" s="54" t="s">
        <v>219</v>
      </c>
      <c r="H105" s="187" t="s">
        <v>804</v>
      </c>
      <c r="I105" s="14">
        <v>18</v>
      </c>
      <c r="J105" s="14">
        <v>13</v>
      </c>
      <c r="K105" s="13">
        <f t="shared" si="7"/>
        <v>45.72</v>
      </c>
      <c r="L105" s="13">
        <f t="shared" si="8"/>
        <v>33.020000000000003</v>
      </c>
      <c r="M105" s="172">
        <v>3</v>
      </c>
    </row>
    <row r="106" spans="1:13" s="12" customFormat="1" ht="50.25" customHeight="1" x14ac:dyDescent="0.25">
      <c r="A106" s="15" t="s">
        <v>156</v>
      </c>
      <c r="B106" s="15" t="s">
        <v>759</v>
      </c>
      <c r="C106" s="15" t="str">
        <f>C105&amp;" - Deluxe"</f>
        <v>The FTD® Mother's Day Mixed Rose Bouquet - Deluxe</v>
      </c>
      <c r="D106" s="20" t="s">
        <v>339</v>
      </c>
      <c r="E106" s="50" t="s">
        <v>219</v>
      </c>
      <c r="F106" s="51">
        <f t="shared" si="9"/>
        <v>1</v>
      </c>
      <c r="G106" s="50" t="s">
        <v>219</v>
      </c>
      <c r="H106" s="1" t="s">
        <v>127</v>
      </c>
      <c r="I106" s="20">
        <v>19</v>
      </c>
      <c r="J106" s="20">
        <v>15</v>
      </c>
      <c r="K106" s="15">
        <f t="shared" si="7"/>
        <v>48.26</v>
      </c>
      <c r="L106" s="15">
        <f t="shared" si="8"/>
        <v>38.1</v>
      </c>
      <c r="M106" s="167">
        <v>3</v>
      </c>
    </row>
    <row r="107" spans="1:13" s="8" customFormat="1" ht="50.25" customHeight="1" x14ac:dyDescent="0.25">
      <c r="A107" s="16" t="s">
        <v>156</v>
      </c>
      <c r="B107" s="16" t="s">
        <v>760</v>
      </c>
      <c r="C107" s="16" t="str">
        <f>C105&amp;" - Premium"</f>
        <v>The FTD® Mother's Day Mixed Rose Bouquet - Premium</v>
      </c>
      <c r="D107" s="35" t="s">
        <v>339</v>
      </c>
      <c r="E107" s="52" t="s">
        <v>219</v>
      </c>
      <c r="F107" s="53">
        <f t="shared" si="9"/>
        <v>1</v>
      </c>
      <c r="G107" s="52" t="s">
        <v>219</v>
      </c>
      <c r="H107" s="25" t="s">
        <v>127</v>
      </c>
      <c r="I107" s="35">
        <v>20</v>
      </c>
      <c r="J107" s="35">
        <v>16</v>
      </c>
      <c r="K107" s="16">
        <f t="shared" si="7"/>
        <v>50.8</v>
      </c>
      <c r="L107" s="16">
        <f t="shared" si="8"/>
        <v>40.64</v>
      </c>
      <c r="M107" s="168">
        <v>3</v>
      </c>
    </row>
    <row r="108" spans="1:13" s="10" customFormat="1" ht="50.25" customHeight="1" x14ac:dyDescent="0.25">
      <c r="A108" s="13" t="s">
        <v>156</v>
      </c>
      <c r="B108" s="13" t="s">
        <v>557</v>
      </c>
      <c r="C108" s="14" t="s">
        <v>559</v>
      </c>
      <c r="D108" s="14" t="s">
        <v>181</v>
      </c>
      <c r="E108" s="54">
        <v>39.99</v>
      </c>
      <c r="F108" s="51">
        <f>$F$1</f>
        <v>1</v>
      </c>
      <c r="G108" s="50">
        <f t="shared" ref="G108:G139" si="11">VALUE(TRUNC(E108*F108,0)&amp;".99")</f>
        <v>39.99</v>
      </c>
      <c r="H108" s="121" t="s">
        <v>588</v>
      </c>
      <c r="I108" s="115">
        <v>11</v>
      </c>
      <c r="J108" s="115">
        <v>9</v>
      </c>
      <c r="K108" s="191">
        <f t="shared" si="7"/>
        <v>27.94</v>
      </c>
      <c r="L108" s="191">
        <f t="shared" si="8"/>
        <v>22.86</v>
      </c>
      <c r="M108" s="169">
        <v>3</v>
      </c>
    </row>
    <row r="109" spans="1:13" s="12" customFormat="1" ht="50.25" customHeight="1" x14ac:dyDescent="0.25">
      <c r="A109" s="15" t="s">
        <v>156</v>
      </c>
      <c r="B109" s="15" t="str">
        <f>B108&amp;"d"</f>
        <v>AOLd</v>
      </c>
      <c r="C109" s="15" t="str">
        <f>C108&amp;" - Deluxe"</f>
        <v>The FTD® Art of Love™ Rose Bouquet - Deluxe</v>
      </c>
      <c r="D109" s="20" t="s">
        <v>181</v>
      </c>
      <c r="E109" s="50">
        <v>49.99</v>
      </c>
      <c r="F109" s="51">
        <f>$F$1</f>
        <v>1</v>
      </c>
      <c r="G109" s="50">
        <f t="shared" si="11"/>
        <v>49.99</v>
      </c>
      <c r="H109" s="1" t="s">
        <v>127</v>
      </c>
      <c r="I109" s="103">
        <v>12</v>
      </c>
      <c r="J109" s="103">
        <v>10</v>
      </c>
      <c r="K109" s="192">
        <f t="shared" si="7"/>
        <v>30.48</v>
      </c>
      <c r="L109" s="192">
        <f t="shared" si="8"/>
        <v>25.4</v>
      </c>
      <c r="M109" s="170">
        <v>3</v>
      </c>
    </row>
    <row r="110" spans="1:13" s="8" customFormat="1" ht="50.25" customHeight="1" x14ac:dyDescent="0.25">
      <c r="A110" s="15" t="s">
        <v>156</v>
      </c>
      <c r="B110" s="16" t="str">
        <f>B108&amp;"p"</f>
        <v>AOLp</v>
      </c>
      <c r="C110" s="15" t="str">
        <f>C108&amp;" - Premium"</f>
        <v>The FTD® Art of Love™ Rose Bouquet - Premium</v>
      </c>
      <c r="D110" s="35" t="s">
        <v>181</v>
      </c>
      <c r="E110" s="52">
        <v>59.99</v>
      </c>
      <c r="F110" s="53">
        <f>$F$1</f>
        <v>1</v>
      </c>
      <c r="G110" s="52">
        <f t="shared" si="11"/>
        <v>59.99</v>
      </c>
      <c r="H110" s="25" t="s">
        <v>127</v>
      </c>
      <c r="I110" s="112">
        <v>13</v>
      </c>
      <c r="J110" s="112">
        <v>11</v>
      </c>
      <c r="K110" s="193">
        <f t="shared" si="7"/>
        <v>33.020000000000003</v>
      </c>
      <c r="L110" s="193">
        <f t="shared" si="8"/>
        <v>27.94</v>
      </c>
      <c r="M110" s="171">
        <v>3</v>
      </c>
    </row>
    <row r="111" spans="1:13" s="10" customFormat="1" ht="50.25" customHeight="1" x14ac:dyDescent="0.25">
      <c r="A111" s="13" t="s">
        <v>156</v>
      </c>
      <c r="B111" s="13" t="s">
        <v>527</v>
      </c>
      <c r="C111" s="14" t="s">
        <v>537</v>
      </c>
      <c r="D111" s="14" t="s">
        <v>181</v>
      </c>
      <c r="E111" s="54">
        <v>39.99</v>
      </c>
      <c r="F111" s="55">
        <f t="shared" ref="F111:F116" si="12">$F$1</f>
        <v>1</v>
      </c>
      <c r="G111" s="54">
        <f t="shared" si="11"/>
        <v>39.99</v>
      </c>
      <c r="H111" s="121" t="s">
        <v>589</v>
      </c>
      <c r="I111" s="14">
        <v>15</v>
      </c>
      <c r="J111" s="14">
        <v>13</v>
      </c>
      <c r="K111" s="13">
        <f t="shared" si="7"/>
        <v>38.1</v>
      </c>
      <c r="L111" s="13">
        <f t="shared" si="8"/>
        <v>33.020000000000003</v>
      </c>
      <c r="M111" s="172">
        <v>3</v>
      </c>
    </row>
    <row r="112" spans="1:13" s="12" customFormat="1" ht="50.25" customHeight="1" x14ac:dyDescent="0.25">
      <c r="A112" s="15" t="s">
        <v>156</v>
      </c>
      <c r="B112" s="15" t="str">
        <f>B111&amp;"d"</f>
        <v>AVBd</v>
      </c>
      <c r="C112" s="15" t="str">
        <f>C111&amp;" - Deluxe"</f>
        <v>The FTD® Anniversary Bouquet - Deluxe</v>
      </c>
      <c r="D112" s="20" t="s">
        <v>181</v>
      </c>
      <c r="E112" s="50">
        <v>49.99</v>
      </c>
      <c r="F112" s="51">
        <f t="shared" si="12"/>
        <v>1</v>
      </c>
      <c r="G112" s="50">
        <f t="shared" si="11"/>
        <v>49.99</v>
      </c>
      <c r="H112" s="1" t="s">
        <v>127</v>
      </c>
      <c r="I112" s="20">
        <v>16</v>
      </c>
      <c r="J112" s="20">
        <v>14</v>
      </c>
      <c r="K112" s="15">
        <f t="shared" si="7"/>
        <v>40.64</v>
      </c>
      <c r="L112" s="15">
        <f t="shared" si="8"/>
        <v>35.56</v>
      </c>
      <c r="M112" s="167">
        <v>3</v>
      </c>
    </row>
    <row r="113" spans="1:13" s="8" customFormat="1" ht="50.25" customHeight="1" x14ac:dyDescent="0.25">
      <c r="A113" s="16" t="s">
        <v>156</v>
      </c>
      <c r="B113" s="16" t="str">
        <f>B111&amp;"p"</f>
        <v>AVBp</v>
      </c>
      <c r="C113" s="15" t="str">
        <f>C111&amp;" - Premium"</f>
        <v>The FTD® Anniversary Bouquet - Premium</v>
      </c>
      <c r="D113" s="35" t="s">
        <v>181</v>
      </c>
      <c r="E113" s="52">
        <v>59.99</v>
      </c>
      <c r="F113" s="53">
        <f t="shared" si="12"/>
        <v>1</v>
      </c>
      <c r="G113" s="52">
        <f t="shared" si="11"/>
        <v>59.99</v>
      </c>
      <c r="H113" s="25" t="s">
        <v>127</v>
      </c>
      <c r="I113" s="35">
        <v>17</v>
      </c>
      <c r="J113" s="35">
        <v>15</v>
      </c>
      <c r="K113" s="16">
        <f t="shared" si="7"/>
        <v>43.18</v>
      </c>
      <c r="L113" s="16">
        <f t="shared" si="8"/>
        <v>38.1</v>
      </c>
      <c r="M113" s="168">
        <v>3</v>
      </c>
    </row>
    <row r="114" spans="1:13" s="10" customFormat="1" ht="50.25" customHeight="1" x14ac:dyDescent="0.25">
      <c r="A114" s="13" t="s">
        <v>156</v>
      </c>
      <c r="B114" s="13" t="s">
        <v>525</v>
      </c>
      <c r="C114" s="14" t="s">
        <v>754</v>
      </c>
      <c r="D114" s="14" t="s">
        <v>181</v>
      </c>
      <c r="E114" s="54">
        <v>29.99</v>
      </c>
      <c r="F114" s="51">
        <f t="shared" si="12"/>
        <v>1</v>
      </c>
      <c r="G114" s="50">
        <f t="shared" si="11"/>
        <v>29.99</v>
      </c>
      <c r="H114" s="121" t="s">
        <v>590</v>
      </c>
      <c r="I114" s="14">
        <v>15</v>
      </c>
      <c r="J114" s="14">
        <v>11</v>
      </c>
      <c r="K114" s="13">
        <f t="shared" si="7"/>
        <v>38.1</v>
      </c>
      <c r="L114" s="13">
        <f t="shared" si="8"/>
        <v>27.94</v>
      </c>
      <c r="M114" s="172">
        <v>3</v>
      </c>
    </row>
    <row r="115" spans="1:13" s="12" customFormat="1" ht="50.25" customHeight="1" x14ac:dyDescent="0.25">
      <c r="A115" s="15" t="s">
        <v>156</v>
      </c>
      <c r="B115" s="15" t="str">
        <f>B114&amp;"d"</f>
        <v>BBHd</v>
      </c>
      <c r="C115" s="15" t="str">
        <f>C114&amp;" - Deluxe"</f>
        <v>The FTD® Baby Boy Big Hug® Bouquet - Deluxe</v>
      </c>
      <c r="D115" s="20" t="s">
        <v>181</v>
      </c>
      <c r="E115" s="50">
        <v>39.99</v>
      </c>
      <c r="F115" s="51">
        <f t="shared" si="12"/>
        <v>1</v>
      </c>
      <c r="G115" s="50">
        <f t="shared" si="11"/>
        <v>39.99</v>
      </c>
      <c r="H115" s="1" t="s">
        <v>127</v>
      </c>
      <c r="I115" s="20">
        <v>16</v>
      </c>
      <c r="J115" s="20">
        <v>12</v>
      </c>
      <c r="K115" s="15">
        <f t="shared" si="7"/>
        <v>40.64</v>
      </c>
      <c r="L115" s="15">
        <f t="shared" si="8"/>
        <v>30.48</v>
      </c>
      <c r="M115" s="167">
        <v>3</v>
      </c>
    </row>
    <row r="116" spans="1:13" s="8" customFormat="1" ht="50.25" customHeight="1" x14ac:dyDescent="0.25">
      <c r="A116" s="15" t="s">
        <v>156</v>
      </c>
      <c r="B116" s="16" t="str">
        <f>B114&amp;"p"</f>
        <v>BBHp</v>
      </c>
      <c r="C116" s="15" t="str">
        <f>C114&amp;" - Premium"</f>
        <v>The FTD® Baby Boy Big Hug® Bouquet - Premium</v>
      </c>
      <c r="D116" s="35" t="s">
        <v>181</v>
      </c>
      <c r="E116" s="52">
        <v>49.99</v>
      </c>
      <c r="F116" s="53">
        <f t="shared" si="12"/>
        <v>1</v>
      </c>
      <c r="G116" s="52">
        <f t="shared" si="11"/>
        <v>49.99</v>
      </c>
      <c r="H116" s="25" t="s">
        <v>127</v>
      </c>
      <c r="I116" s="35">
        <v>17</v>
      </c>
      <c r="J116" s="35">
        <v>13</v>
      </c>
      <c r="K116" s="16">
        <f t="shared" si="7"/>
        <v>43.18</v>
      </c>
      <c r="L116" s="16">
        <f t="shared" si="8"/>
        <v>33.020000000000003</v>
      </c>
      <c r="M116" s="168">
        <v>3</v>
      </c>
    </row>
    <row r="117" spans="1:13" s="10" customFormat="1" ht="50.25" customHeight="1" x14ac:dyDescent="0.25">
      <c r="A117" s="13" t="s">
        <v>156</v>
      </c>
      <c r="B117" s="13" t="s">
        <v>260</v>
      </c>
      <c r="C117" s="14" t="s">
        <v>270</v>
      </c>
      <c r="D117" s="14" t="s">
        <v>181</v>
      </c>
      <c r="E117" s="54">
        <v>29.99</v>
      </c>
      <c r="F117" s="55">
        <f t="shared" ref="F117:F128" si="13">$F$1</f>
        <v>1</v>
      </c>
      <c r="G117" s="54">
        <f t="shared" si="11"/>
        <v>29.99</v>
      </c>
      <c r="H117" s="121" t="s">
        <v>271</v>
      </c>
      <c r="I117" s="14">
        <v>13</v>
      </c>
      <c r="J117" s="14">
        <v>10</v>
      </c>
      <c r="K117" s="13">
        <f t="shared" si="7"/>
        <v>33.020000000000003</v>
      </c>
      <c r="L117" s="13">
        <f t="shared" si="8"/>
        <v>25.4</v>
      </c>
      <c r="M117" s="172" t="s">
        <v>229</v>
      </c>
    </row>
    <row r="118" spans="1:13" s="12" customFormat="1" ht="50.25" customHeight="1" x14ac:dyDescent="0.25">
      <c r="A118" s="15" t="s">
        <v>156</v>
      </c>
      <c r="B118" s="15" t="str">
        <f>B117&amp;"d"</f>
        <v>BCBd</v>
      </c>
      <c r="C118" s="15" t="str">
        <f>C117&amp;" - Deluxe"</f>
        <v>The FTD® Perfect Birthday Gift Bouquet - Deluxe</v>
      </c>
      <c r="D118" s="20" t="s">
        <v>181</v>
      </c>
      <c r="E118" s="50">
        <v>42.99</v>
      </c>
      <c r="F118" s="51">
        <f t="shared" si="13"/>
        <v>1</v>
      </c>
      <c r="G118" s="50">
        <f t="shared" si="11"/>
        <v>42.99</v>
      </c>
      <c r="H118" s="1" t="s">
        <v>127</v>
      </c>
      <c r="I118" s="20">
        <v>14</v>
      </c>
      <c r="J118" s="20">
        <v>11</v>
      </c>
      <c r="K118" s="15">
        <f t="shared" si="7"/>
        <v>35.56</v>
      </c>
      <c r="L118" s="15">
        <f t="shared" si="8"/>
        <v>27.94</v>
      </c>
      <c r="M118" s="167" t="s">
        <v>229</v>
      </c>
    </row>
    <row r="119" spans="1:13" s="8" customFormat="1" ht="50.25" customHeight="1" x14ac:dyDescent="0.25">
      <c r="A119" s="16" t="s">
        <v>156</v>
      </c>
      <c r="B119" s="16" t="str">
        <f>B117&amp;"p"</f>
        <v>BCBp</v>
      </c>
      <c r="C119" s="16" t="str">
        <f>C117&amp;" - Premium"</f>
        <v>The FTD® Perfect Birthday Gift Bouquet - Premium</v>
      </c>
      <c r="D119" s="35" t="s">
        <v>181</v>
      </c>
      <c r="E119" s="52">
        <v>54.99</v>
      </c>
      <c r="F119" s="53">
        <f t="shared" si="13"/>
        <v>1</v>
      </c>
      <c r="G119" s="52">
        <f t="shared" si="11"/>
        <v>54.99</v>
      </c>
      <c r="H119" s="25" t="s">
        <v>127</v>
      </c>
      <c r="I119" s="35">
        <v>15</v>
      </c>
      <c r="J119" s="35">
        <v>13</v>
      </c>
      <c r="K119" s="16">
        <f t="shared" si="7"/>
        <v>38.1</v>
      </c>
      <c r="L119" s="16">
        <f t="shared" si="8"/>
        <v>33.020000000000003</v>
      </c>
      <c r="M119" s="168" t="s">
        <v>229</v>
      </c>
    </row>
    <row r="120" spans="1:13" s="10" customFormat="1" ht="50.25" customHeight="1" x14ac:dyDescent="0.25">
      <c r="A120" s="13" t="s">
        <v>156</v>
      </c>
      <c r="B120" s="13" t="s">
        <v>261</v>
      </c>
      <c r="C120" s="14" t="s">
        <v>270</v>
      </c>
      <c r="D120" s="14" t="s">
        <v>181</v>
      </c>
      <c r="E120" s="54">
        <v>29.99</v>
      </c>
      <c r="F120" s="55">
        <f t="shared" si="13"/>
        <v>1</v>
      </c>
      <c r="G120" s="54">
        <f t="shared" si="11"/>
        <v>29.99</v>
      </c>
      <c r="H120" s="121" t="s">
        <v>272</v>
      </c>
      <c r="I120" s="14">
        <v>13</v>
      </c>
      <c r="J120" s="14">
        <v>10</v>
      </c>
      <c r="K120" s="13">
        <f t="shared" si="7"/>
        <v>33.020000000000003</v>
      </c>
      <c r="L120" s="13">
        <f t="shared" si="8"/>
        <v>25.4</v>
      </c>
      <c r="M120" s="172" t="s">
        <v>229</v>
      </c>
    </row>
    <row r="121" spans="1:13" s="12" customFormat="1" ht="50.25" customHeight="1" x14ac:dyDescent="0.25">
      <c r="A121" s="15" t="s">
        <v>156</v>
      </c>
      <c r="B121" s="15" t="str">
        <f>B120&amp;"d"</f>
        <v>BCGd</v>
      </c>
      <c r="C121" s="15" t="str">
        <f>C120&amp;" - Deluxe"</f>
        <v>The FTD® Perfect Birthday Gift Bouquet - Deluxe</v>
      </c>
      <c r="D121" s="20" t="s">
        <v>181</v>
      </c>
      <c r="E121" s="50">
        <v>42.99</v>
      </c>
      <c r="F121" s="51">
        <f t="shared" si="13"/>
        <v>1</v>
      </c>
      <c r="G121" s="50">
        <f t="shared" si="11"/>
        <v>42.99</v>
      </c>
      <c r="H121" s="1" t="s">
        <v>127</v>
      </c>
      <c r="I121" s="20">
        <v>14</v>
      </c>
      <c r="J121" s="20">
        <v>11</v>
      </c>
      <c r="K121" s="15">
        <f t="shared" si="7"/>
        <v>35.56</v>
      </c>
      <c r="L121" s="15">
        <f t="shared" si="8"/>
        <v>27.94</v>
      </c>
      <c r="M121" s="167" t="s">
        <v>229</v>
      </c>
    </row>
    <row r="122" spans="1:13" s="8" customFormat="1" ht="50.25" customHeight="1" x14ac:dyDescent="0.25">
      <c r="A122" s="16" t="s">
        <v>156</v>
      </c>
      <c r="B122" s="16" t="str">
        <f>B120&amp;"p"</f>
        <v>BCGp</v>
      </c>
      <c r="C122" s="16" t="str">
        <f>C120&amp;" - Premium"</f>
        <v>The FTD® Perfect Birthday Gift Bouquet - Premium</v>
      </c>
      <c r="D122" s="35" t="s">
        <v>181</v>
      </c>
      <c r="E122" s="52">
        <v>54.99</v>
      </c>
      <c r="F122" s="53">
        <f t="shared" si="13"/>
        <v>1</v>
      </c>
      <c r="G122" s="52">
        <f t="shared" si="11"/>
        <v>54.99</v>
      </c>
      <c r="H122" s="25" t="s">
        <v>127</v>
      </c>
      <c r="I122" s="35">
        <v>15</v>
      </c>
      <c r="J122" s="35">
        <v>13</v>
      </c>
      <c r="K122" s="16">
        <f t="shared" si="7"/>
        <v>38.1</v>
      </c>
      <c r="L122" s="16">
        <f t="shared" si="8"/>
        <v>33.020000000000003</v>
      </c>
      <c r="M122" s="168" t="s">
        <v>229</v>
      </c>
    </row>
    <row r="123" spans="1:13" s="10" customFormat="1" ht="50.25" customHeight="1" x14ac:dyDescent="0.25">
      <c r="A123" s="13" t="s">
        <v>156</v>
      </c>
      <c r="B123" s="13" t="s">
        <v>638</v>
      </c>
      <c r="C123" s="14" t="s">
        <v>756</v>
      </c>
      <c r="D123" s="14" t="s">
        <v>181</v>
      </c>
      <c r="E123" s="54">
        <v>34.99</v>
      </c>
      <c r="F123" s="51">
        <f t="shared" si="13"/>
        <v>1</v>
      </c>
      <c r="G123" s="50">
        <f t="shared" si="11"/>
        <v>34.99</v>
      </c>
      <c r="H123" s="187" t="s">
        <v>805</v>
      </c>
      <c r="I123" s="14">
        <v>12</v>
      </c>
      <c r="J123" s="14">
        <v>14</v>
      </c>
      <c r="K123" s="13">
        <f t="shared" si="7"/>
        <v>30.48</v>
      </c>
      <c r="L123" s="13">
        <f t="shared" si="8"/>
        <v>35.56</v>
      </c>
      <c r="M123" s="172">
        <v>3</v>
      </c>
    </row>
    <row r="124" spans="1:13" s="12" customFormat="1" ht="50.25" customHeight="1" x14ac:dyDescent="0.25">
      <c r="A124" s="15" t="s">
        <v>156</v>
      </c>
      <c r="B124" s="15" t="str">
        <f>B123&amp;"d"</f>
        <v>BDAd</v>
      </c>
      <c r="C124" s="15" t="str">
        <f>C123&amp;" - Deluxe"</f>
        <v>The FTD® Birthday Celebration™ Bouquet - Deluxe</v>
      </c>
      <c r="D124" s="20" t="s">
        <v>181</v>
      </c>
      <c r="E124" s="50">
        <v>44.99</v>
      </c>
      <c r="F124" s="51">
        <f t="shared" si="13"/>
        <v>1</v>
      </c>
      <c r="G124" s="50">
        <f t="shared" si="11"/>
        <v>44.99</v>
      </c>
      <c r="H124" s="1" t="s">
        <v>127</v>
      </c>
      <c r="I124" s="20">
        <v>13</v>
      </c>
      <c r="J124" s="20">
        <v>15</v>
      </c>
      <c r="K124" s="15">
        <f t="shared" si="7"/>
        <v>33.020000000000003</v>
      </c>
      <c r="L124" s="15">
        <f t="shared" si="8"/>
        <v>38.1</v>
      </c>
      <c r="M124" s="167">
        <v>3</v>
      </c>
    </row>
    <row r="125" spans="1:13" s="8" customFormat="1" ht="50.25" customHeight="1" x14ac:dyDescent="0.25">
      <c r="A125" s="15" t="s">
        <v>156</v>
      </c>
      <c r="B125" s="16" t="str">
        <f>B123&amp;"p"</f>
        <v>BDAp</v>
      </c>
      <c r="C125" s="15" t="str">
        <f>C123&amp;" - Premium"</f>
        <v>The FTD® Birthday Celebration™ Bouquet - Premium</v>
      </c>
      <c r="D125" s="35" t="s">
        <v>181</v>
      </c>
      <c r="E125" s="52">
        <v>54.99</v>
      </c>
      <c r="F125" s="53">
        <f t="shared" si="13"/>
        <v>1</v>
      </c>
      <c r="G125" s="52">
        <f t="shared" si="11"/>
        <v>54.99</v>
      </c>
      <c r="H125" s="25" t="s">
        <v>127</v>
      </c>
      <c r="I125" s="35">
        <v>13</v>
      </c>
      <c r="J125" s="35">
        <v>16</v>
      </c>
      <c r="K125" s="16">
        <f t="shared" si="7"/>
        <v>33.020000000000003</v>
      </c>
      <c r="L125" s="16">
        <f t="shared" si="8"/>
        <v>40.64</v>
      </c>
      <c r="M125" s="168">
        <v>3</v>
      </c>
    </row>
    <row r="126" spans="1:13" s="10" customFormat="1" ht="50.25" customHeight="1" x14ac:dyDescent="0.25">
      <c r="A126" s="13" t="s">
        <v>156</v>
      </c>
      <c r="B126" s="13" t="s">
        <v>639</v>
      </c>
      <c r="C126" s="14" t="s">
        <v>755</v>
      </c>
      <c r="D126" s="14" t="s">
        <v>181</v>
      </c>
      <c r="E126" s="54">
        <v>36.99</v>
      </c>
      <c r="F126" s="51">
        <f t="shared" si="13"/>
        <v>1</v>
      </c>
      <c r="G126" s="50">
        <f t="shared" si="11"/>
        <v>36.99</v>
      </c>
      <c r="H126" s="187" t="s">
        <v>809</v>
      </c>
      <c r="I126" s="14">
        <v>11</v>
      </c>
      <c r="J126" s="14">
        <v>12</v>
      </c>
      <c r="K126" s="13">
        <f t="shared" si="7"/>
        <v>27.94</v>
      </c>
      <c r="L126" s="13">
        <f t="shared" si="8"/>
        <v>30.48</v>
      </c>
      <c r="M126" s="172">
        <v>3</v>
      </c>
    </row>
    <row r="127" spans="1:13" s="12" customFormat="1" ht="50.25" customHeight="1" x14ac:dyDescent="0.25">
      <c r="A127" s="15" t="s">
        <v>156</v>
      </c>
      <c r="B127" s="15" t="str">
        <f>B126&amp;"d"</f>
        <v>BDBd</v>
      </c>
      <c r="C127" s="15" t="str">
        <f>C126&amp;" - Deluxe"</f>
        <v>The FTD® Happy Birthday Bouquet - Deluxe</v>
      </c>
      <c r="D127" s="20" t="s">
        <v>181</v>
      </c>
      <c r="E127" s="50">
        <v>49.99</v>
      </c>
      <c r="F127" s="51">
        <f t="shared" si="13"/>
        <v>1</v>
      </c>
      <c r="G127" s="50">
        <f t="shared" si="11"/>
        <v>49.99</v>
      </c>
      <c r="H127" s="1" t="s">
        <v>127</v>
      </c>
      <c r="I127" s="20">
        <v>12</v>
      </c>
      <c r="J127" s="20">
        <v>13</v>
      </c>
      <c r="K127" s="15">
        <f t="shared" si="7"/>
        <v>30.48</v>
      </c>
      <c r="L127" s="15">
        <f t="shared" si="8"/>
        <v>33.020000000000003</v>
      </c>
      <c r="M127" s="167">
        <v>3</v>
      </c>
    </row>
    <row r="128" spans="1:13" s="8" customFormat="1" ht="50.25" customHeight="1" x14ac:dyDescent="0.25">
      <c r="A128" s="15" t="s">
        <v>156</v>
      </c>
      <c r="B128" s="16" t="str">
        <f>B126&amp;"p"</f>
        <v>BDBp</v>
      </c>
      <c r="C128" s="15" t="str">
        <f>C126&amp;" - Premium"</f>
        <v>The FTD® Happy Birthday Bouquet - Premium</v>
      </c>
      <c r="D128" s="35" t="s">
        <v>181</v>
      </c>
      <c r="E128" s="52">
        <v>59.99</v>
      </c>
      <c r="F128" s="53">
        <f t="shared" si="13"/>
        <v>1</v>
      </c>
      <c r="G128" s="52">
        <f t="shared" si="11"/>
        <v>59.99</v>
      </c>
      <c r="H128" s="25" t="s">
        <v>127</v>
      </c>
      <c r="I128" s="35">
        <v>13</v>
      </c>
      <c r="J128" s="35">
        <v>14</v>
      </c>
      <c r="K128" s="16">
        <f t="shared" si="7"/>
        <v>33.020000000000003</v>
      </c>
      <c r="L128" s="16">
        <f t="shared" si="8"/>
        <v>35.56</v>
      </c>
      <c r="M128" s="168">
        <v>3</v>
      </c>
    </row>
    <row r="129" spans="1:13" s="10" customFormat="1" ht="50.25" customHeight="1" x14ac:dyDescent="0.25">
      <c r="A129" s="13" t="s">
        <v>156</v>
      </c>
      <c r="B129" s="13" t="s">
        <v>555</v>
      </c>
      <c r="C129" s="14" t="s">
        <v>778</v>
      </c>
      <c r="D129" s="14" t="s">
        <v>181</v>
      </c>
      <c r="E129" s="54">
        <v>29.99</v>
      </c>
      <c r="F129" s="51">
        <f t="shared" ref="F129:F140" si="14">$F$1</f>
        <v>1</v>
      </c>
      <c r="G129" s="50">
        <f t="shared" si="11"/>
        <v>29.99</v>
      </c>
      <c r="H129" s="121" t="s">
        <v>591</v>
      </c>
      <c r="I129" s="14">
        <v>14</v>
      </c>
      <c r="J129" s="14">
        <v>10</v>
      </c>
      <c r="K129" s="13">
        <f t="shared" si="7"/>
        <v>35.56</v>
      </c>
      <c r="L129" s="13">
        <f t="shared" si="8"/>
        <v>25.4</v>
      </c>
      <c r="M129" s="172">
        <v>3</v>
      </c>
    </row>
    <row r="130" spans="1:13" s="12" customFormat="1" ht="50.25" customHeight="1" x14ac:dyDescent="0.25">
      <c r="A130" s="15" t="s">
        <v>156</v>
      </c>
      <c r="B130" s="15" t="str">
        <f>B129&amp;"d"</f>
        <v>BDHd</v>
      </c>
      <c r="C130" s="15" t="str">
        <f>C129&amp;" - Deluxe"</f>
        <v>The FTD® Festive Big Hug® Bouquet - Deluxe</v>
      </c>
      <c r="D130" s="20" t="s">
        <v>181</v>
      </c>
      <c r="E130" s="50">
        <v>39.99</v>
      </c>
      <c r="F130" s="51">
        <f t="shared" si="14"/>
        <v>1</v>
      </c>
      <c r="G130" s="50">
        <f t="shared" si="11"/>
        <v>39.99</v>
      </c>
      <c r="H130" s="1" t="s">
        <v>127</v>
      </c>
      <c r="I130" s="20">
        <v>15</v>
      </c>
      <c r="J130" s="20">
        <v>11</v>
      </c>
      <c r="K130" s="15">
        <f t="shared" si="7"/>
        <v>38.1</v>
      </c>
      <c r="L130" s="15">
        <f t="shared" si="8"/>
        <v>27.94</v>
      </c>
      <c r="M130" s="167">
        <v>3</v>
      </c>
    </row>
    <row r="131" spans="1:13" s="8" customFormat="1" ht="50.25" customHeight="1" x14ac:dyDescent="0.25">
      <c r="A131" s="15" t="s">
        <v>156</v>
      </c>
      <c r="B131" s="16" t="str">
        <f>B129&amp;"p"</f>
        <v>BDHp</v>
      </c>
      <c r="C131" s="15" t="str">
        <f>C129&amp;" - Premium"</f>
        <v>The FTD® Festive Big Hug® Bouquet - Premium</v>
      </c>
      <c r="D131" s="35" t="s">
        <v>181</v>
      </c>
      <c r="E131" s="52">
        <v>49.99</v>
      </c>
      <c r="F131" s="53">
        <f t="shared" si="14"/>
        <v>1</v>
      </c>
      <c r="G131" s="52">
        <f t="shared" si="11"/>
        <v>49.99</v>
      </c>
      <c r="H131" s="25" t="s">
        <v>127</v>
      </c>
      <c r="I131" s="35">
        <v>16</v>
      </c>
      <c r="J131" s="35">
        <v>12</v>
      </c>
      <c r="K131" s="16">
        <f t="shared" ref="K131:K194" si="15">I131*2.54</f>
        <v>40.64</v>
      </c>
      <c r="L131" s="16">
        <f t="shared" ref="L131:L194" si="16">J131*2.54</f>
        <v>30.48</v>
      </c>
      <c r="M131" s="168">
        <v>3</v>
      </c>
    </row>
    <row r="132" spans="1:13" s="10" customFormat="1" ht="50.25" customHeight="1" x14ac:dyDescent="0.25">
      <c r="A132" s="13" t="s">
        <v>156</v>
      </c>
      <c r="B132" s="13" t="s">
        <v>50</v>
      </c>
      <c r="C132" s="14" t="s">
        <v>178</v>
      </c>
      <c r="D132" s="14" t="s">
        <v>181</v>
      </c>
      <c r="E132" s="54">
        <v>34.99</v>
      </c>
      <c r="F132" s="55">
        <f t="shared" si="14"/>
        <v>1</v>
      </c>
      <c r="G132" s="54">
        <f t="shared" si="11"/>
        <v>34.99</v>
      </c>
      <c r="H132" s="121" t="s">
        <v>149</v>
      </c>
      <c r="I132" s="14">
        <v>9</v>
      </c>
      <c r="J132" s="14">
        <v>9</v>
      </c>
      <c r="K132" s="13">
        <f t="shared" si="15"/>
        <v>22.86</v>
      </c>
      <c r="L132" s="13">
        <f t="shared" si="16"/>
        <v>22.86</v>
      </c>
      <c r="M132" s="172" t="s">
        <v>229</v>
      </c>
    </row>
    <row r="133" spans="1:13" s="12" customFormat="1" ht="50.25" customHeight="1" x14ac:dyDescent="0.25">
      <c r="A133" s="15" t="s">
        <v>156</v>
      </c>
      <c r="B133" s="15" t="str">
        <f>B132&amp;"d"</f>
        <v>BDYd</v>
      </c>
      <c r="C133" s="15" t="str">
        <f>C132&amp;" - Deluxe"</f>
        <v>The FTD® Birthday Bouquet - Deluxe</v>
      </c>
      <c r="D133" s="20" t="s">
        <v>181</v>
      </c>
      <c r="E133" s="50">
        <v>42.99</v>
      </c>
      <c r="F133" s="51">
        <f t="shared" si="14"/>
        <v>1</v>
      </c>
      <c r="G133" s="50">
        <f t="shared" si="11"/>
        <v>42.99</v>
      </c>
      <c r="H133" s="1" t="s">
        <v>127</v>
      </c>
      <c r="I133" s="20">
        <v>11</v>
      </c>
      <c r="J133" s="20">
        <v>10</v>
      </c>
      <c r="K133" s="15">
        <f t="shared" si="15"/>
        <v>27.94</v>
      </c>
      <c r="L133" s="15">
        <f t="shared" si="16"/>
        <v>25.4</v>
      </c>
      <c r="M133" s="167" t="s">
        <v>229</v>
      </c>
    </row>
    <row r="134" spans="1:13" s="8" customFormat="1" ht="50.25" customHeight="1" x14ac:dyDescent="0.25">
      <c r="A134" s="16" t="s">
        <v>156</v>
      </c>
      <c r="B134" s="16" t="str">
        <f>B132&amp;"p"</f>
        <v>BDYp</v>
      </c>
      <c r="C134" s="16" t="str">
        <f>C132&amp;" - Premium"</f>
        <v>The FTD® Birthday Bouquet - Premium</v>
      </c>
      <c r="D134" s="35" t="s">
        <v>181</v>
      </c>
      <c r="E134" s="52">
        <v>52.99</v>
      </c>
      <c r="F134" s="53">
        <f t="shared" si="14"/>
        <v>1</v>
      </c>
      <c r="G134" s="52">
        <f t="shared" si="11"/>
        <v>52.99</v>
      </c>
      <c r="H134" s="25" t="s">
        <v>127</v>
      </c>
      <c r="I134" s="35">
        <v>12</v>
      </c>
      <c r="J134" s="35">
        <v>11</v>
      </c>
      <c r="K134" s="16">
        <f t="shared" si="15"/>
        <v>30.48</v>
      </c>
      <c r="L134" s="16">
        <f t="shared" si="16"/>
        <v>27.94</v>
      </c>
      <c r="M134" s="168" t="s">
        <v>229</v>
      </c>
    </row>
    <row r="135" spans="1:13" s="10" customFormat="1" ht="50.25" customHeight="1" x14ac:dyDescent="0.25">
      <c r="A135" s="13" t="s">
        <v>156</v>
      </c>
      <c r="B135" s="13" t="s">
        <v>526</v>
      </c>
      <c r="C135" s="14" t="s">
        <v>753</v>
      </c>
      <c r="D135" s="14" t="s">
        <v>181</v>
      </c>
      <c r="E135" s="54">
        <v>29.99</v>
      </c>
      <c r="F135" s="51">
        <f t="shared" si="14"/>
        <v>1</v>
      </c>
      <c r="G135" s="50">
        <f t="shared" si="11"/>
        <v>29.99</v>
      </c>
      <c r="H135" s="121" t="s">
        <v>592</v>
      </c>
      <c r="I135" s="14">
        <v>15</v>
      </c>
      <c r="J135" s="14">
        <v>12</v>
      </c>
      <c r="K135" s="13">
        <f t="shared" si="15"/>
        <v>38.1</v>
      </c>
      <c r="L135" s="13">
        <f t="shared" si="16"/>
        <v>30.48</v>
      </c>
      <c r="M135" s="172">
        <v>3</v>
      </c>
    </row>
    <row r="136" spans="1:13" s="12" customFormat="1" ht="50.25" customHeight="1" x14ac:dyDescent="0.25">
      <c r="A136" s="15" t="s">
        <v>156</v>
      </c>
      <c r="B136" s="15" t="str">
        <f>B135&amp;"d"</f>
        <v>BGHd</v>
      </c>
      <c r="C136" s="15" t="str">
        <f>C135&amp;" - Deluxe"</f>
        <v>The FTD® Baby Girl Big Hug® Bouquet - Deluxe</v>
      </c>
      <c r="D136" s="20" t="s">
        <v>181</v>
      </c>
      <c r="E136" s="50">
        <v>39.99</v>
      </c>
      <c r="F136" s="51">
        <f t="shared" si="14"/>
        <v>1</v>
      </c>
      <c r="G136" s="50">
        <f t="shared" si="11"/>
        <v>39.99</v>
      </c>
      <c r="H136" s="1" t="s">
        <v>127</v>
      </c>
      <c r="I136" s="20">
        <v>16</v>
      </c>
      <c r="J136" s="20">
        <v>13</v>
      </c>
      <c r="K136" s="15">
        <f t="shared" si="15"/>
        <v>40.64</v>
      </c>
      <c r="L136" s="15">
        <f t="shared" si="16"/>
        <v>33.020000000000003</v>
      </c>
      <c r="M136" s="167">
        <v>3</v>
      </c>
    </row>
    <row r="137" spans="1:13" s="8" customFormat="1" ht="50.25" customHeight="1" x14ac:dyDescent="0.25">
      <c r="A137" s="15" t="s">
        <v>156</v>
      </c>
      <c r="B137" s="16" t="str">
        <f>B135&amp;"p"</f>
        <v>BGHp</v>
      </c>
      <c r="C137" s="15" t="str">
        <f>C135&amp;" - Premium"</f>
        <v>The FTD® Baby Girl Big Hug® Bouquet - Premium</v>
      </c>
      <c r="D137" s="35" t="s">
        <v>181</v>
      </c>
      <c r="E137" s="52">
        <v>49.99</v>
      </c>
      <c r="F137" s="53">
        <f t="shared" si="14"/>
        <v>1</v>
      </c>
      <c r="G137" s="52">
        <f t="shared" si="11"/>
        <v>49.99</v>
      </c>
      <c r="H137" s="25" t="s">
        <v>127</v>
      </c>
      <c r="I137" s="35">
        <v>17</v>
      </c>
      <c r="J137" s="35">
        <v>15</v>
      </c>
      <c r="K137" s="16">
        <f t="shared" si="15"/>
        <v>43.18</v>
      </c>
      <c r="L137" s="16">
        <f t="shared" si="16"/>
        <v>38.1</v>
      </c>
      <c r="M137" s="168">
        <v>3</v>
      </c>
    </row>
    <row r="138" spans="1:13" s="12" customFormat="1" ht="50.25" customHeight="1" x14ac:dyDescent="0.25">
      <c r="A138" s="13" t="s">
        <v>156</v>
      </c>
      <c r="B138" s="13" t="s">
        <v>252</v>
      </c>
      <c r="C138" s="14" t="s">
        <v>70</v>
      </c>
      <c r="D138" s="14" t="s">
        <v>181</v>
      </c>
      <c r="E138" s="54">
        <v>29.99</v>
      </c>
      <c r="F138" s="55">
        <f t="shared" si="14"/>
        <v>1</v>
      </c>
      <c r="G138" s="54">
        <f t="shared" si="11"/>
        <v>29.99</v>
      </c>
      <c r="H138" s="119" t="s">
        <v>810</v>
      </c>
      <c r="I138" s="20">
        <v>14</v>
      </c>
      <c r="J138" s="20">
        <v>9</v>
      </c>
      <c r="K138" s="15">
        <f t="shared" si="15"/>
        <v>35.56</v>
      </c>
      <c r="L138" s="15">
        <f t="shared" si="16"/>
        <v>22.86</v>
      </c>
      <c r="M138" s="172">
        <v>3</v>
      </c>
    </row>
    <row r="139" spans="1:13" s="12" customFormat="1" ht="50.25" customHeight="1" x14ac:dyDescent="0.25">
      <c r="A139" s="15" t="s">
        <v>156</v>
      </c>
      <c r="B139" s="15" t="str">
        <f>B138&amp;"d"</f>
        <v>BH2d</v>
      </c>
      <c r="C139" s="15" t="str">
        <f>C138&amp;" - Deluxe"</f>
        <v>The FTD® Big Hug® Bouquet - Deluxe</v>
      </c>
      <c r="D139" s="20" t="s">
        <v>181</v>
      </c>
      <c r="E139" s="50">
        <v>39.99</v>
      </c>
      <c r="F139" s="51">
        <f t="shared" si="14"/>
        <v>1</v>
      </c>
      <c r="G139" s="50">
        <f t="shared" si="11"/>
        <v>39.99</v>
      </c>
      <c r="H139" s="1" t="s">
        <v>127</v>
      </c>
      <c r="I139" s="20">
        <v>15</v>
      </c>
      <c r="J139" s="20">
        <v>11</v>
      </c>
      <c r="K139" s="15">
        <f t="shared" si="15"/>
        <v>38.1</v>
      </c>
      <c r="L139" s="15">
        <f t="shared" si="16"/>
        <v>27.94</v>
      </c>
      <c r="M139" s="167">
        <v>3</v>
      </c>
    </row>
    <row r="140" spans="1:13" s="12" customFormat="1" ht="50.25" customHeight="1" x14ac:dyDescent="0.25">
      <c r="A140" s="15" t="s">
        <v>156</v>
      </c>
      <c r="B140" s="15" t="str">
        <f>B138&amp;"p"</f>
        <v>BH2p</v>
      </c>
      <c r="C140" s="15" t="str">
        <f>C138&amp;" - Premium"</f>
        <v>The FTD® Big Hug® Bouquet - Premium</v>
      </c>
      <c r="D140" s="20" t="s">
        <v>181</v>
      </c>
      <c r="E140" s="52">
        <v>49.99</v>
      </c>
      <c r="F140" s="53">
        <f t="shared" si="14"/>
        <v>1</v>
      </c>
      <c r="G140" s="52">
        <f t="shared" ref="G140:G171" si="17">VALUE(TRUNC(E140*F140,0)&amp;".99")</f>
        <v>49.99</v>
      </c>
      <c r="H140" s="25" t="s">
        <v>127</v>
      </c>
      <c r="I140" s="20">
        <v>16</v>
      </c>
      <c r="J140" s="20">
        <v>12</v>
      </c>
      <c r="K140" s="15">
        <f t="shared" si="15"/>
        <v>40.64</v>
      </c>
      <c r="L140" s="15">
        <f t="shared" si="16"/>
        <v>30.48</v>
      </c>
      <c r="M140" s="168">
        <v>3</v>
      </c>
    </row>
    <row r="141" spans="1:13" s="10" customFormat="1" ht="50.25" customHeight="1" x14ac:dyDescent="0.25">
      <c r="A141" s="13" t="s">
        <v>156</v>
      </c>
      <c r="B141" s="13" t="s">
        <v>762</v>
      </c>
      <c r="C141" s="14" t="s">
        <v>772</v>
      </c>
      <c r="D141" s="14" t="s">
        <v>181</v>
      </c>
      <c r="E141" s="54">
        <v>36.99</v>
      </c>
      <c r="F141" s="51">
        <f t="shared" ref="F141:F152" si="18">$F$1</f>
        <v>1</v>
      </c>
      <c r="G141" s="50">
        <f t="shared" si="17"/>
        <v>36.99</v>
      </c>
      <c r="H141" s="187" t="s">
        <v>811</v>
      </c>
      <c r="I141" s="14">
        <v>14</v>
      </c>
      <c r="J141" s="14">
        <v>12</v>
      </c>
      <c r="K141" s="13">
        <f t="shared" si="15"/>
        <v>35.56</v>
      </c>
      <c r="L141" s="13">
        <f t="shared" si="16"/>
        <v>30.48</v>
      </c>
      <c r="M141" s="172">
        <v>3</v>
      </c>
    </row>
    <row r="142" spans="1:13" s="12" customFormat="1" ht="50.25" customHeight="1" x14ac:dyDescent="0.25">
      <c r="A142" s="15" t="s">
        <v>156</v>
      </c>
      <c r="B142" s="15" t="str">
        <f>B141&amp;"d"</f>
        <v>BWGd</v>
      </c>
      <c r="C142" s="15" t="str">
        <f>C141&amp;" - Deluxe"</f>
        <v>The FTD® Garden Vista™ Bouquet by Better Homes and Gardens® - Deluxe</v>
      </c>
      <c r="D142" s="20" t="s">
        <v>181</v>
      </c>
      <c r="E142" s="50">
        <v>45.99</v>
      </c>
      <c r="F142" s="51">
        <f t="shared" si="18"/>
        <v>1</v>
      </c>
      <c r="G142" s="50">
        <f t="shared" si="17"/>
        <v>45.99</v>
      </c>
      <c r="H142" s="1" t="s">
        <v>127</v>
      </c>
      <c r="I142" s="20">
        <v>14</v>
      </c>
      <c r="J142" s="20">
        <v>14</v>
      </c>
      <c r="K142" s="15">
        <f t="shared" si="15"/>
        <v>35.56</v>
      </c>
      <c r="L142" s="15">
        <f t="shared" si="16"/>
        <v>35.56</v>
      </c>
      <c r="M142" s="167">
        <v>3</v>
      </c>
    </row>
    <row r="143" spans="1:13" s="8" customFormat="1" ht="50.25" customHeight="1" x14ac:dyDescent="0.25">
      <c r="A143" s="15" t="s">
        <v>156</v>
      </c>
      <c r="B143" s="16" t="str">
        <f>B141&amp;"p"</f>
        <v>BWGp</v>
      </c>
      <c r="C143" s="15" t="str">
        <f>C141&amp;" - Premium"</f>
        <v>The FTD® Garden Vista™ Bouquet by Better Homes and Gardens® - Premium</v>
      </c>
      <c r="D143" s="35" t="s">
        <v>181</v>
      </c>
      <c r="E143" s="52">
        <v>54.99</v>
      </c>
      <c r="F143" s="53">
        <f t="shared" si="18"/>
        <v>1</v>
      </c>
      <c r="G143" s="52">
        <f t="shared" si="17"/>
        <v>54.99</v>
      </c>
      <c r="H143" s="25" t="s">
        <v>127</v>
      </c>
      <c r="I143" s="35">
        <v>15</v>
      </c>
      <c r="J143" s="35">
        <v>14</v>
      </c>
      <c r="K143" s="16">
        <f t="shared" si="15"/>
        <v>38.1</v>
      </c>
      <c r="L143" s="16">
        <f t="shared" si="16"/>
        <v>35.56</v>
      </c>
      <c r="M143" s="168">
        <v>3</v>
      </c>
    </row>
    <row r="144" spans="1:13" s="10" customFormat="1" ht="50.25" customHeight="1" x14ac:dyDescent="0.25">
      <c r="A144" s="13" t="s">
        <v>156</v>
      </c>
      <c r="B144" s="13" t="s">
        <v>763</v>
      </c>
      <c r="C144" s="14" t="s">
        <v>773</v>
      </c>
      <c r="D144" s="14" t="s">
        <v>181</v>
      </c>
      <c r="E144" s="54">
        <v>45.99</v>
      </c>
      <c r="F144" s="51">
        <f t="shared" si="18"/>
        <v>1</v>
      </c>
      <c r="G144" s="50">
        <f t="shared" si="17"/>
        <v>45.99</v>
      </c>
      <c r="H144" s="187" t="s">
        <v>812</v>
      </c>
      <c r="I144" s="14">
        <v>14</v>
      </c>
      <c r="J144" s="14">
        <v>11</v>
      </c>
      <c r="K144" s="13">
        <f t="shared" si="15"/>
        <v>35.56</v>
      </c>
      <c r="L144" s="13">
        <f t="shared" si="16"/>
        <v>27.94</v>
      </c>
      <c r="M144" s="172">
        <v>3</v>
      </c>
    </row>
    <row r="145" spans="1:13" s="12" customFormat="1" ht="50.25" customHeight="1" x14ac:dyDescent="0.25">
      <c r="A145" s="15" t="s">
        <v>156</v>
      </c>
      <c r="B145" s="15" t="str">
        <f>B144&amp;"d"</f>
        <v>BWLd</v>
      </c>
      <c r="C145" s="15" t="str">
        <f>C144&amp;" - Deluxe"</f>
        <v>The FTD® Hello Happiness™ Bouquet by Better Homes and Gardens® - Deluxe</v>
      </c>
      <c r="D145" s="20" t="s">
        <v>181</v>
      </c>
      <c r="E145" s="50">
        <v>54.99</v>
      </c>
      <c r="F145" s="51">
        <f t="shared" si="18"/>
        <v>1</v>
      </c>
      <c r="G145" s="50">
        <f t="shared" si="17"/>
        <v>54.99</v>
      </c>
      <c r="H145" s="1" t="s">
        <v>127</v>
      </c>
      <c r="I145" s="20">
        <v>16</v>
      </c>
      <c r="J145" s="20">
        <v>12</v>
      </c>
      <c r="K145" s="15">
        <f t="shared" si="15"/>
        <v>40.64</v>
      </c>
      <c r="L145" s="15">
        <f t="shared" si="16"/>
        <v>30.48</v>
      </c>
      <c r="M145" s="167">
        <v>3</v>
      </c>
    </row>
    <row r="146" spans="1:13" s="8" customFormat="1" ht="50.25" customHeight="1" x14ac:dyDescent="0.25">
      <c r="A146" s="15" t="s">
        <v>156</v>
      </c>
      <c r="B146" s="16" t="str">
        <f>B144&amp;"p"</f>
        <v>BWLp</v>
      </c>
      <c r="C146" s="15" t="str">
        <f>C144&amp;" - Premium"</f>
        <v>The FTD® Hello Happiness™ Bouquet by Better Homes and Gardens® - Premium</v>
      </c>
      <c r="D146" s="35" t="s">
        <v>181</v>
      </c>
      <c r="E146" s="52">
        <v>63.99</v>
      </c>
      <c r="F146" s="53">
        <f t="shared" si="18"/>
        <v>1</v>
      </c>
      <c r="G146" s="52">
        <f t="shared" si="17"/>
        <v>63.99</v>
      </c>
      <c r="H146" s="25" t="s">
        <v>127</v>
      </c>
      <c r="I146" s="35">
        <v>17</v>
      </c>
      <c r="J146" s="35">
        <v>14</v>
      </c>
      <c r="K146" s="16">
        <f t="shared" si="15"/>
        <v>43.18</v>
      </c>
      <c r="L146" s="16">
        <f t="shared" si="16"/>
        <v>35.56</v>
      </c>
      <c r="M146" s="168">
        <v>3</v>
      </c>
    </row>
    <row r="147" spans="1:13" s="10" customFormat="1" ht="50.25" customHeight="1" x14ac:dyDescent="0.25">
      <c r="A147" s="13" t="s">
        <v>156</v>
      </c>
      <c r="B147" s="13" t="s">
        <v>764</v>
      </c>
      <c r="C147" s="14" t="s">
        <v>774</v>
      </c>
      <c r="D147" s="14" t="s">
        <v>181</v>
      </c>
      <c r="E147" s="54">
        <v>40.99</v>
      </c>
      <c r="F147" s="51">
        <f t="shared" si="18"/>
        <v>1</v>
      </c>
      <c r="G147" s="50">
        <f t="shared" si="17"/>
        <v>40.99</v>
      </c>
      <c r="H147" s="187" t="s">
        <v>806</v>
      </c>
      <c r="I147" s="14">
        <v>14</v>
      </c>
      <c r="J147" s="14">
        <v>11</v>
      </c>
      <c r="K147" s="13">
        <f t="shared" si="15"/>
        <v>35.56</v>
      </c>
      <c r="L147" s="13">
        <f t="shared" si="16"/>
        <v>27.94</v>
      </c>
      <c r="M147" s="172">
        <v>3</v>
      </c>
    </row>
    <row r="148" spans="1:13" s="12" customFormat="1" ht="50.25" customHeight="1" x14ac:dyDescent="0.25">
      <c r="A148" s="15" t="s">
        <v>156</v>
      </c>
      <c r="B148" s="15" t="str">
        <f>B147&amp;"d"</f>
        <v>BWRd</v>
      </c>
      <c r="C148" s="15" t="str">
        <f>C147&amp;" - Deluxe"</f>
        <v>The FTD® Sun’s Sweetness™ Rose Bouquet by Better Homes and Gardens® - Deluxe</v>
      </c>
      <c r="D148" s="20" t="s">
        <v>181</v>
      </c>
      <c r="E148" s="50">
        <v>49.99</v>
      </c>
      <c r="F148" s="51">
        <f t="shared" si="18"/>
        <v>1</v>
      </c>
      <c r="G148" s="50">
        <f t="shared" si="17"/>
        <v>49.99</v>
      </c>
      <c r="H148" s="1" t="s">
        <v>127</v>
      </c>
      <c r="I148" s="20">
        <v>15</v>
      </c>
      <c r="J148" s="20">
        <v>13</v>
      </c>
      <c r="K148" s="15">
        <f t="shared" si="15"/>
        <v>38.1</v>
      </c>
      <c r="L148" s="15">
        <f t="shared" si="16"/>
        <v>33.020000000000003</v>
      </c>
      <c r="M148" s="167">
        <v>3</v>
      </c>
    </row>
    <row r="149" spans="1:13" s="8" customFormat="1" ht="50.25" customHeight="1" x14ac:dyDescent="0.25">
      <c r="A149" s="15" t="s">
        <v>156</v>
      </c>
      <c r="B149" s="16" t="str">
        <f>B147&amp;"p"</f>
        <v>BWRp</v>
      </c>
      <c r="C149" s="15" t="str">
        <f>C147&amp;" - Premium"</f>
        <v>The FTD® Sun’s Sweetness™ Rose Bouquet by Better Homes and Gardens® - Premium</v>
      </c>
      <c r="D149" s="35" t="s">
        <v>181</v>
      </c>
      <c r="E149" s="52">
        <v>58.99</v>
      </c>
      <c r="F149" s="53">
        <f t="shared" si="18"/>
        <v>1</v>
      </c>
      <c r="G149" s="52">
        <f t="shared" si="17"/>
        <v>58.99</v>
      </c>
      <c r="H149" s="25" t="s">
        <v>127</v>
      </c>
      <c r="I149" s="35">
        <v>16</v>
      </c>
      <c r="J149" s="35">
        <v>14</v>
      </c>
      <c r="K149" s="16">
        <f t="shared" si="15"/>
        <v>40.64</v>
      </c>
      <c r="L149" s="16">
        <f t="shared" si="16"/>
        <v>35.56</v>
      </c>
      <c r="M149" s="168">
        <v>3</v>
      </c>
    </row>
    <row r="150" spans="1:13" s="10" customFormat="1" ht="50.25" customHeight="1" x14ac:dyDescent="0.25">
      <c r="A150" s="13" t="s">
        <v>156</v>
      </c>
      <c r="B150" s="13" t="s">
        <v>540</v>
      </c>
      <c r="C150" s="14" t="s">
        <v>765</v>
      </c>
      <c r="D150" s="14" t="s">
        <v>181</v>
      </c>
      <c r="E150" s="54">
        <v>39.99</v>
      </c>
      <c r="F150" s="51">
        <f t="shared" si="18"/>
        <v>1</v>
      </c>
      <c r="G150" s="50">
        <f t="shared" si="17"/>
        <v>39.99</v>
      </c>
      <c r="H150" s="121" t="s">
        <v>766</v>
      </c>
      <c r="I150" s="14">
        <v>12</v>
      </c>
      <c r="J150" s="14">
        <v>12</v>
      </c>
      <c r="K150" s="13">
        <f t="shared" si="15"/>
        <v>30.48</v>
      </c>
      <c r="L150" s="13">
        <f t="shared" si="16"/>
        <v>30.48</v>
      </c>
      <c r="M150" s="172">
        <v>3</v>
      </c>
    </row>
    <row r="151" spans="1:13" s="12" customFormat="1" ht="50.25" customHeight="1" x14ac:dyDescent="0.25">
      <c r="A151" s="15" t="s">
        <v>156</v>
      </c>
      <c r="B151" s="15" t="str">
        <f>B150&amp;"d"</f>
        <v>BYDd</v>
      </c>
      <c r="C151" s="15" t="str">
        <f>C150&amp;" - Deluxe"</f>
        <v>The FTD® Brighten Your Day™ Bouquet - Deluxe</v>
      </c>
      <c r="D151" s="20" t="s">
        <v>181</v>
      </c>
      <c r="E151" s="50">
        <v>49.99</v>
      </c>
      <c r="F151" s="51">
        <f t="shared" si="18"/>
        <v>1</v>
      </c>
      <c r="G151" s="50">
        <f t="shared" si="17"/>
        <v>49.99</v>
      </c>
      <c r="H151" s="1" t="s">
        <v>127</v>
      </c>
      <c r="I151" s="20">
        <v>13</v>
      </c>
      <c r="J151" s="20">
        <v>13</v>
      </c>
      <c r="K151" s="15">
        <f t="shared" si="15"/>
        <v>33.020000000000003</v>
      </c>
      <c r="L151" s="15">
        <f t="shared" si="16"/>
        <v>33.020000000000003</v>
      </c>
      <c r="M151" s="167">
        <v>3</v>
      </c>
    </row>
    <row r="152" spans="1:13" s="8" customFormat="1" ht="50.25" customHeight="1" x14ac:dyDescent="0.25">
      <c r="A152" s="15" t="s">
        <v>156</v>
      </c>
      <c r="B152" s="16" t="str">
        <f>B150&amp;"p"</f>
        <v>BYDp</v>
      </c>
      <c r="C152" s="15" t="str">
        <f>C150&amp;" - Premium"</f>
        <v>The FTD® Brighten Your Day™ Bouquet - Premium</v>
      </c>
      <c r="D152" s="35" t="s">
        <v>181</v>
      </c>
      <c r="E152" s="52">
        <v>56.99</v>
      </c>
      <c r="F152" s="53">
        <f t="shared" si="18"/>
        <v>1</v>
      </c>
      <c r="G152" s="52">
        <f t="shared" si="17"/>
        <v>56.99</v>
      </c>
      <c r="H152" s="25" t="s">
        <v>127</v>
      </c>
      <c r="I152" s="35">
        <v>14</v>
      </c>
      <c r="J152" s="35">
        <v>14</v>
      </c>
      <c r="K152" s="16">
        <f t="shared" si="15"/>
        <v>35.56</v>
      </c>
      <c r="L152" s="16">
        <f t="shared" si="16"/>
        <v>35.56</v>
      </c>
      <c r="M152" s="168">
        <v>3</v>
      </c>
    </row>
    <row r="153" spans="1:13" s="10" customFormat="1" ht="50.25" customHeight="1" x14ac:dyDescent="0.25">
      <c r="A153" s="13" t="s">
        <v>156</v>
      </c>
      <c r="B153" s="13" t="s">
        <v>71</v>
      </c>
      <c r="C153" s="14" t="s">
        <v>72</v>
      </c>
      <c r="D153" s="14" t="s">
        <v>181</v>
      </c>
      <c r="E153" s="54">
        <v>34.99</v>
      </c>
      <c r="F153" s="55">
        <f t="shared" ref="F153:F174" si="19">$F$1</f>
        <v>1</v>
      </c>
      <c r="G153" s="54">
        <f t="shared" si="17"/>
        <v>34.99</v>
      </c>
      <c r="H153" s="121" t="s">
        <v>73</v>
      </c>
      <c r="I153" s="14">
        <v>11</v>
      </c>
      <c r="J153" s="14">
        <v>10</v>
      </c>
      <c r="K153" s="13">
        <f t="shared" si="15"/>
        <v>27.94</v>
      </c>
      <c r="L153" s="13">
        <f t="shared" si="16"/>
        <v>25.4</v>
      </c>
      <c r="M153" s="172" t="s">
        <v>229</v>
      </c>
    </row>
    <row r="154" spans="1:13" s="12" customFormat="1" ht="50.25" customHeight="1" x14ac:dyDescent="0.25">
      <c r="A154" s="15" t="s">
        <v>156</v>
      </c>
      <c r="B154" s="15" t="str">
        <f>B153&amp;"d"</f>
        <v>BYSd</v>
      </c>
      <c r="C154" s="15" t="str">
        <f>C153&amp;" - Deluxe"</f>
        <v>The FTD® Because You're Special™ Bouquet - Deluxe</v>
      </c>
      <c r="D154" s="20" t="s">
        <v>181</v>
      </c>
      <c r="E154" s="50">
        <v>46.99</v>
      </c>
      <c r="F154" s="51">
        <f t="shared" si="19"/>
        <v>1</v>
      </c>
      <c r="G154" s="50">
        <f t="shared" si="17"/>
        <v>46.99</v>
      </c>
      <c r="H154" s="1" t="s">
        <v>127</v>
      </c>
      <c r="I154" s="20">
        <v>12</v>
      </c>
      <c r="J154" s="20">
        <v>12</v>
      </c>
      <c r="K154" s="15">
        <f t="shared" si="15"/>
        <v>30.48</v>
      </c>
      <c r="L154" s="15">
        <f t="shared" si="16"/>
        <v>30.48</v>
      </c>
      <c r="M154" s="167" t="s">
        <v>229</v>
      </c>
    </row>
    <row r="155" spans="1:13" s="8" customFormat="1" ht="50.25" customHeight="1" x14ac:dyDescent="0.25">
      <c r="A155" s="16" t="s">
        <v>156</v>
      </c>
      <c r="B155" s="16" t="str">
        <f>B153&amp;"p"</f>
        <v>BYSp</v>
      </c>
      <c r="C155" s="16" t="str">
        <f>C153&amp;" - Premium"</f>
        <v>The FTD® Because You're Special™ Bouquet - Premium</v>
      </c>
      <c r="D155" s="35" t="s">
        <v>181</v>
      </c>
      <c r="E155" s="52">
        <v>59.99</v>
      </c>
      <c r="F155" s="53">
        <f t="shared" si="19"/>
        <v>1</v>
      </c>
      <c r="G155" s="52">
        <f t="shared" si="17"/>
        <v>59.99</v>
      </c>
      <c r="H155" s="25" t="s">
        <v>127</v>
      </c>
      <c r="I155" s="35">
        <v>13</v>
      </c>
      <c r="J155" s="35">
        <v>13</v>
      </c>
      <c r="K155" s="16">
        <f t="shared" si="15"/>
        <v>33.020000000000003</v>
      </c>
      <c r="L155" s="16">
        <f t="shared" si="16"/>
        <v>33.020000000000003</v>
      </c>
      <c r="M155" s="168" t="s">
        <v>229</v>
      </c>
    </row>
    <row r="156" spans="1:13" s="10" customFormat="1" ht="50.25" customHeight="1" x14ac:dyDescent="0.25">
      <c r="A156" s="13" t="s">
        <v>156</v>
      </c>
      <c r="B156" s="13" t="s">
        <v>262</v>
      </c>
      <c r="C156" s="14" t="s">
        <v>273</v>
      </c>
      <c r="D156" s="14" t="s">
        <v>181</v>
      </c>
      <c r="E156" s="54">
        <v>46.99</v>
      </c>
      <c r="F156" s="55">
        <f t="shared" si="19"/>
        <v>1</v>
      </c>
      <c r="G156" s="54">
        <f t="shared" si="17"/>
        <v>46.99</v>
      </c>
      <c r="H156" s="121" t="s">
        <v>274</v>
      </c>
      <c r="I156" s="14">
        <v>14</v>
      </c>
      <c r="J156" s="14">
        <v>11</v>
      </c>
      <c r="K156" s="13">
        <f t="shared" si="15"/>
        <v>35.56</v>
      </c>
      <c r="L156" s="13">
        <f t="shared" si="16"/>
        <v>27.94</v>
      </c>
      <c r="M156" s="172">
        <v>3</v>
      </c>
    </row>
    <row r="157" spans="1:13" s="12" customFormat="1" ht="50.25" customHeight="1" x14ac:dyDescent="0.25">
      <c r="A157" s="15" t="s">
        <v>156</v>
      </c>
      <c r="B157" s="15" t="str">
        <f>B156&amp;"d"</f>
        <v>CBBd</v>
      </c>
      <c r="C157" s="15" t="str">
        <f>C156&amp;" - Deluxe"</f>
        <v>The FTD® Mother's Charm™ Bouquet - Boy - Deluxe</v>
      </c>
      <c r="D157" s="20" t="s">
        <v>181</v>
      </c>
      <c r="E157" s="50">
        <v>56.99</v>
      </c>
      <c r="F157" s="51">
        <f t="shared" si="19"/>
        <v>1</v>
      </c>
      <c r="G157" s="50">
        <f t="shared" si="17"/>
        <v>56.99</v>
      </c>
      <c r="H157" s="1" t="s">
        <v>127</v>
      </c>
      <c r="I157" s="20">
        <v>15</v>
      </c>
      <c r="J157" s="20">
        <v>12</v>
      </c>
      <c r="K157" s="15">
        <f t="shared" si="15"/>
        <v>38.1</v>
      </c>
      <c r="L157" s="15">
        <f t="shared" si="16"/>
        <v>30.48</v>
      </c>
      <c r="M157" s="167">
        <v>3</v>
      </c>
    </row>
    <row r="158" spans="1:13" s="8" customFormat="1" ht="50.25" customHeight="1" x14ac:dyDescent="0.25">
      <c r="A158" s="16" t="s">
        <v>156</v>
      </c>
      <c r="B158" s="16" t="str">
        <f>B156&amp;"p"</f>
        <v>CBBp</v>
      </c>
      <c r="C158" s="16" t="str">
        <f>C156&amp;" - Premium"</f>
        <v>The FTD® Mother's Charm™ Bouquet - Boy - Premium</v>
      </c>
      <c r="D158" s="35" t="s">
        <v>181</v>
      </c>
      <c r="E158" s="52">
        <v>69.989999999999995</v>
      </c>
      <c r="F158" s="53">
        <f t="shared" si="19"/>
        <v>1</v>
      </c>
      <c r="G158" s="52">
        <f t="shared" si="17"/>
        <v>69.989999999999995</v>
      </c>
      <c r="H158" s="25" t="s">
        <v>127</v>
      </c>
      <c r="I158" s="35">
        <v>16</v>
      </c>
      <c r="J158" s="35">
        <v>13</v>
      </c>
      <c r="K158" s="16">
        <f t="shared" si="15"/>
        <v>40.64</v>
      </c>
      <c r="L158" s="16">
        <f t="shared" si="16"/>
        <v>33.020000000000003</v>
      </c>
      <c r="M158" s="168">
        <v>3</v>
      </c>
    </row>
    <row r="159" spans="1:13" s="10" customFormat="1" ht="50.25" customHeight="1" x14ac:dyDescent="0.25">
      <c r="A159" s="13" t="s">
        <v>156</v>
      </c>
      <c r="B159" s="13" t="s">
        <v>263</v>
      </c>
      <c r="C159" s="14" t="s">
        <v>275</v>
      </c>
      <c r="D159" s="14" t="s">
        <v>181</v>
      </c>
      <c r="E159" s="54">
        <v>46.99</v>
      </c>
      <c r="F159" s="55">
        <f t="shared" si="19"/>
        <v>1</v>
      </c>
      <c r="G159" s="54">
        <f t="shared" si="17"/>
        <v>46.99</v>
      </c>
      <c r="H159" s="121" t="s">
        <v>276</v>
      </c>
      <c r="I159" s="14">
        <v>14</v>
      </c>
      <c r="J159" s="14">
        <v>11</v>
      </c>
      <c r="K159" s="13">
        <f t="shared" si="15"/>
        <v>35.56</v>
      </c>
      <c r="L159" s="13">
        <f t="shared" si="16"/>
        <v>27.94</v>
      </c>
      <c r="M159" s="172">
        <v>3</v>
      </c>
    </row>
    <row r="160" spans="1:13" s="12" customFormat="1" ht="50.25" customHeight="1" x14ac:dyDescent="0.25">
      <c r="A160" s="15" t="s">
        <v>156</v>
      </c>
      <c r="B160" s="15" t="str">
        <f>B159&amp;"d"</f>
        <v>CBGd</v>
      </c>
      <c r="C160" s="15" t="str">
        <f>C159&amp;" - Deluxe"</f>
        <v>The FTD® Mother's Charm™ Bouquet - Girl - Deluxe</v>
      </c>
      <c r="D160" s="20" t="s">
        <v>181</v>
      </c>
      <c r="E160" s="50">
        <v>56.99</v>
      </c>
      <c r="F160" s="51">
        <f t="shared" si="19"/>
        <v>1</v>
      </c>
      <c r="G160" s="50">
        <f t="shared" si="17"/>
        <v>56.99</v>
      </c>
      <c r="H160" s="1" t="s">
        <v>127</v>
      </c>
      <c r="I160" s="20">
        <v>15</v>
      </c>
      <c r="J160" s="20">
        <v>12</v>
      </c>
      <c r="K160" s="15">
        <f t="shared" si="15"/>
        <v>38.1</v>
      </c>
      <c r="L160" s="15">
        <f t="shared" si="16"/>
        <v>30.48</v>
      </c>
      <c r="M160" s="167">
        <v>3</v>
      </c>
    </row>
    <row r="161" spans="1:13" s="12" customFormat="1" ht="50.25" customHeight="1" x14ac:dyDescent="0.25">
      <c r="A161" s="15" t="s">
        <v>156</v>
      </c>
      <c r="B161" s="15" t="str">
        <f>B159&amp;"p"</f>
        <v>CBGp</v>
      </c>
      <c r="C161" s="15" t="str">
        <f>C159&amp;" - Premium"</f>
        <v>The FTD® Mother's Charm™ Bouquet - Girl - Premium</v>
      </c>
      <c r="D161" s="20" t="s">
        <v>181</v>
      </c>
      <c r="E161" s="50">
        <v>69.989999999999995</v>
      </c>
      <c r="F161" s="51">
        <f t="shared" si="19"/>
        <v>1</v>
      </c>
      <c r="G161" s="50">
        <f t="shared" si="17"/>
        <v>69.989999999999995</v>
      </c>
      <c r="H161" s="25" t="s">
        <v>127</v>
      </c>
      <c r="I161" s="20">
        <v>16</v>
      </c>
      <c r="J161" s="20">
        <v>13</v>
      </c>
      <c r="K161" s="15">
        <f t="shared" si="15"/>
        <v>40.64</v>
      </c>
      <c r="L161" s="15">
        <f t="shared" si="16"/>
        <v>33.020000000000003</v>
      </c>
      <c r="M161" s="167">
        <v>3</v>
      </c>
    </row>
    <row r="162" spans="1:13" s="19" customFormat="1" ht="50.25" customHeight="1" x14ac:dyDescent="0.25">
      <c r="A162" s="17" t="s">
        <v>156</v>
      </c>
      <c r="B162" s="17" t="s">
        <v>264</v>
      </c>
      <c r="C162" s="18" t="s">
        <v>74</v>
      </c>
      <c r="D162" s="18" t="s">
        <v>181</v>
      </c>
      <c r="E162" s="56">
        <v>39.99</v>
      </c>
      <c r="F162" s="57">
        <f t="shared" si="19"/>
        <v>1</v>
      </c>
      <c r="G162" s="56">
        <f t="shared" si="17"/>
        <v>39.99</v>
      </c>
      <c r="H162" s="122" t="s">
        <v>75</v>
      </c>
      <c r="I162" s="18" t="s">
        <v>145</v>
      </c>
      <c r="J162" s="18"/>
      <c r="K162" s="17" t="s">
        <v>1319</v>
      </c>
      <c r="L162" s="17"/>
      <c r="M162" s="173"/>
    </row>
    <row r="163" spans="1:13" s="12" customFormat="1" ht="50.25" customHeight="1" x14ac:dyDescent="0.25">
      <c r="A163" s="15" t="s">
        <v>156</v>
      </c>
      <c r="B163" s="15" t="s">
        <v>265</v>
      </c>
      <c r="C163" s="20" t="s">
        <v>277</v>
      </c>
      <c r="D163" s="20" t="s">
        <v>181</v>
      </c>
      <c r="E163" s="50">
        <v>49.99</v>
      </c>
      <c r="F163" s="51">
        <f t="shared" si="19"/>
        <v>1</v>
      </c>
      <c r="G163" s="50">
        <f t="shared" si="17"/>
        <v>49.99</v>
      </c>
      <c r="H163" s="119" t="s">
        <v>278</v>
      </c>
      <c r="I163" s="20">
        <v>13</v>
      </c>
      <c r="J163" s="20">
        <v>12</v>
      </c>
      <c r="K163" s="15">
        <f t="shared" si="15"/>
        <v>33.020000000000003</v>
      </c>
      <c r="L163" s="15">
        <f t="shared" si="16"/>
        <v>30.48</v>
      </c>
      <c r="M163" s="167">
        <v>3</v>
      </c>
    </row>
    <row r="164" spans="1:13" s="12" customFormat="1" ht="50.25" customHeight="1" x14ac:dyDescent="0.25">
      <c r="A164" s="15" t="s">
        <v>156</v>
      </c>
      <c r="B164" s="15" t="str">
        <f>B163&amp;"d"</f>
        <v>CRBd</v>
      </c>
      <c r="C164" s="15" t="str">
        <f>C163&amp;" - Deluxe"</f>
        <v>The FTD® Mother's Charm™ Rose Bouquet - Boy - Deluxe</v>
      </c>
      <c r="D164" s="20" t="s">
        <v>181</v>
      </c>
      <c r="E164" s="50">
        <v>59.99</v>
      </c>
      <c r="F164" s="51">
        <f t="shared" si="19"/>
        <v>1</v>
      </c>
      <c r="G164" s="50">
        <f t="shared" si="17"/>
        <v>59.99</v>
      </c>
      <c r="H164" s="1" t="s">
        <v>127</v>
      </c>
      <c r="I164" s="20">
        <v>14</v>
      </c>
      <c r="J164" s="20">
        <v>13</v>
      </c>
      <c r="K164" s="15">
        <f t="shared" si="15"/>
        <v>35.56</v>
      </c>
      <c r="L164" s="15">
        <f t="shared" si="16"/>
        <v>33.020000000000003</v>
      </c>
      <c r="M164" s="167">
        <v>3</v>
      </c>
    </row>
    <row r="165" spans="1:13" s="8" customFormat="1" ht="50.25" customHeight="1" x14ac:dyDescent="0.25">
      <c r="A165" s="16" t="s">
        <v>156</v>
      </c>
      <c r="B165" s="16" t="str">
        <f>B163&amp;"p"</f>
        <v>CRBp</v>
      </c>
      <c r="C165" s="16" t="str">
        <f>C163&amp;" - Premium"</f>
        <v>The FTD® Mother's Charm™ Rose Bouquet - Boy - Premium</v>
      </c>
      <c r="D165" s="35" t="s">
        <v>181</v>
      </c>
      <c r="E165" s="52">
        <v>69.989999999999995</v>
      </c>
      <c r="F165" s="53">
        <f t="shared" si="19"/>
        <v>1</v>
      </c>
      <c r="G165" s="52">
        <f t="shared" si="17"/>
        <v>69.989999999999995</v>
      </c>
      <c r="H165" s="25" t="s">
        <v>127</v>
      </c>
      <c r="I165" s="35">
        <v>15</v>
      </c>
      <c r="J165" s="35">
        <v>14</v>
      </c>
      <c r="K165" s="16">
        <f t="shared" si="15"/>
        <v>38.1</v>
      </c>
      <c r="L165" s="16">
        <f t="shared" si="16"/>
        <v>35.56</v>
      </c>
      <c r="M165" s="168">
        <v>3</v>
      </c>
    </row>
    <row r="166" spans="1:13" s="10" customFormat="1" ht="50.25" customHeight="1" x14ac:dyDescent="0.25">
      <c r="A166" s="13" t="s">
        <v>156</v>
      </c>
      <c r="B166" s="13" t="s">
        <v>266</v>
      </c>
      <c r="C166" s="14" t="s">
        <v>279</v>
      </c>
      <c r="D166" s="14" t="s">
        <v>181</v>
      </c>
      <c r="E166" s="54">
        <v>49.99</v>
      </c>
      <c r="F166" s="55">
        <f t="shared" si="19"/>
        <v>1</v>
      </c>
      <c r="G166" s="54">
        <f t="shared" si="17"/>
        <v>49.99</v>
      </c>
      <c r="H166" s="121" t="s">
        <v>280</v>
      </c>
      <c r="I166" s="14">
        <v>13</v>
      </c>
      <c r="J166" s="14">
        <v>12</v>
      </c>
      <c r="K166" s="13">
        <f t="shared" si="15"/>
        <v>33.020000000000003</v>
      </c>
      <c r="L166" s="13">
        <f t="shared" si="16"/>
        <v>30.48</v>
      </c>
      <c r="M166" s="172">
        <v>3</v>
      </c>
    </row>
    <row r="167" spans="1:13" s="12" customFormat="1" ht="50.25" customHeight="1" x14ac:dyDescent="0.25">
      <c r="A167" s="15" t="s">
        <v>156</v>
      </c>
      <c r="B167" s="15" t="str">
        <f>B166&amp;"d"</f>
        <v>CRGd</v>
      </c>
      <c r="C167" s="15" t="str">
        <f>C166&amp;" - Deluxe"</f>
        <v>The FTD® Mother's Charm™ Rose Bouquet - Girl - Deluxe</v>
      </c>
      <c r="D167" s="20" t="s">
        <v>181</v>
      </c>
      <c r="E167" s="50">
        <v>59.99</v>
      </c>
      <c r="F167" s="51">
        <f t="shared" si="19"/>
        <v>1</v>
      </c>
      <c r="G167" s="50">
        <f t="shared" si="17"/>
        <v>59.99</v>
      </c>
      <c r="H167" s="1" t="s">
        <v>127</v>
      </c>
      <c r="I167" s="20">
        <v>14</v>
      </c>
      <c r="J167" s="20">
        <v>13</v>
      </c>
      <c r="K167" s="15">
        <f t="shared" si="15"/>
        <v>35.56</v>
      </c>
      <c r="L167" s="15">
        <f t="shared" si="16"/>
        <v>33.020000000000003</v>
      </c>
      <c r="M167" s="167">
        <v>3</v>
      </c>
    </row>
    <row r="168" spans="1:13" s="8" customFormat="1" ht="50.25" customHeight="1" x14ac:dyDescent="0.25">
      <c r="A168" s="16" t="s">
        <v>156</v>
      </c>
      <c r="B168" s="16" t="str">
        <f>B166&amp;"p"</f>
        <v>CRGp</v>
      </c>
      <c r="C168" s="16" t="str">
        <f>C166&amp;" - Premium"</f>
        <v>The FTD® Mother's Charm™ Rose Bouquet - Girl - Premium</v>
      </c>
      <c r="D168" s="35" t="s">
        <v>181</v>
      </c>
      <c r="E168" s="52">
        <v>69.989999999999995</v>
      </c>
      <c r="F168" s="53">
        <f t="shared" si="19"/>
        <v>1</v>
      </c>
      <c r="G168" s="52">
        <f t="shared" si="17"/>
        <v>69.989999999999995</v>
      </c>
      <c r="H168" s="25" t="s">
        <v>127</v>
      </c>
      <c r="I168" s="35">
        <v>15</v>
      </c>
      <c r="J168" s="35">
        <v>14</v>
      </c>
      <c r="K168" s="16">
        <f t="shared" si="15"/>
        <v>38.1</v>
      </c>
      <c r="L168" s="16">
        <f t="shared" si="16"/>
        <v>35.56</v>
      </c>
      <c r="M168" s="168">
        <v>3</v>
      </c>
    </row>
    <row r="169" spans="1:13" s="10" customFormat="1" ht="50.25" customHeight="1" x14ac:dyDescent="0.25">
      <c r="A169" s="13" t="s">
        <v>156</v>
      </c>
      <c r="B169" s="13" t="s">
        <v>267</v>
      </c>
      <c r="C169" s="14" t="s">
        <v>243</v>
      </c>
      <c r="D169" s="14" t="s">
        <v>181</v>
      </c>
      <c r="E169" s="54">
        <v>59.99</v>
      </c>
      <c r="F169" s="55">
        <f t="shared" si="19"/>
        <v>1</v>
      </c>
      <c r="G169" s="54">
        <f t="shared" si="17"/>
        <v>59.99</v>
      </c>
      <c r="H169" s="121" t="s">
        <v>281</v>
      </c>
      <c r="I169" s="14">
        <v>7</v>
      </c>
      <c r="J169" s="14">
        <v>28</v>
      </c>
      <c r="K169" s="13">
        <f t="shared" si="15"/>
        <v>17.78</v>
      </c>
      <c r="L169" s="13">
        <f t="shared" si="16"/>
        <v>71.12</v>
      </c>
      <c r="M169" s="172" t="s">
        <v>229</v>
      </c>
    </row>
    <row r="170" spans="1:13" s="12" customFormat="1" ht="50.25" customHeight="1" x14ac:dyDescent="0.25">
      <c r="A170" s="15" t="s">
        <v>156</v>
      </c>
      <c r="B170" s="15" t="str">
        <f>B169&amp;"d"</f>
        <v>ELBd</v>
      </c>
      <c r="C170" s="15" t="str">
        <f>C169&amp;" - Deluxe"</f>
        <v>The FTD® Eternal Light™ Bouquet - Deluxe</v>
      </c>
      <c r="D170" s="20" t="s">
        <v>181</v>
      </c>
      <c r="E170" s="50">
        <v>69.989999999999995</v>
      </c>
      <c r="F170" s="51">
        <f t="shared" si="19"/>
        <v>1</v>
      </c>
      <c r="G170" s="50">
        <f t="shared" si="17"/>
        <v>69.989999999999995</v>
      </c>
      <c r="H170" s="1" t="s">
        <v>127</v>
      </c>
      <c r="I170" s="20">
        <v>7</v>
      </c>
      <c r="J170" s="20">
        <v>29</v>
      </c>
      <c r="K170" s="15">
        <f t="shared" si="15"/>
        <v>17.78</v>
      </c>
      <c r="L170" s="15">
        <f t="shared" si="16"/>
        <v>73.66</v>
      </c>
      <c r="M170" s="167" t="s">
        <v>229</v>
      </c>
    </row>
    <row r="171" spans="1:13" s="8" customFormat="1" ht="50.25" customHeight="1" x14ac:dyDescent="0.25">
      <c r="A171" s="16" t="s">
        <v>156</v>
      </c>
      <c r="B171" s="16" t="str">
        <f>B169&amp;"p"</f>
        <v>ELBp</v>
      </c>
      <c r="C171" s="16" t="str">
        <f>C169&amp;" - Premium"</f>
        <v>The FTD® Eternal Light™ Bouquet - Premium</v>
      </c>
      <c r="D171" s="35" t="s">
        <v>181</v>
      </c>
      <c r="E171" s="52">
        <v>79.989999999999995</v>
      </c>
      <c r="F171" s="53">
        <f t="shared" si="19"/>
        <v>1</v>
      </c>
      <c r="G171" s="52">
        <f t="shared" si="17"/>
        <v>79.989999999999995</v>
      </c>
      <c r="H171" s="25" t="s">
        <v>127</v>
      </c>
      <c r="I171" s="35">
        <v>8</v>
      </c>
      <c r="J171" s="35">
        <v>30</v>
      </c>
      <c r="K171" s="16">
        <f t="shared" si="15"/>
        <v>20.32</v>
      </c>
      <c r="L171" s="16">
        <f t="shared" si="16"/>
        <v>76.2</v>
      </c>
      <c r="M171" s="168" t="s">
        <v>229</v>
      </c>
    </row>
    <row r="172" spans="1:13" s="10" customFormat="1" ht="50.25" customHeight="1" x14ac:dyDescent="0.25">
      <c r="A172" s="13" t="s">
        <v>156</v>
      </c>
      <c r="B172" s="13" t="s">
        <v>268</v>
      </c>
      <c r="C172" s="14" t="s">
        <v>211</v>
      </c>
      <c r="D172" s="14" t="s">
        <v>181</v>
      </c>
      <c r="E172" s="54">
        <v>49.99</v>
      </c>
      <c r="F172" s="55">
        <f t="shared" si="19"/>
        <v>1</v>
      </c>
      <c r="G172" s="54">
        <f t="shared" ref="G172:G203" si="20">VALUE(TRUNC(E172*F172,0)&amp;".99")</f>
        <v>49.99</v>
      </c>
      <c r="H172" s="121" t="s">
        <v>813</v>
      </c>
      <c r="I172" s="14">
        <v>16</v>
      </c>
      <c r="J172" s="14">
        <v>11</v>
      </c>
      <c r="K172" s="13">
        <f t="shared" si="15"/>
        <v>40.64</v>
      </c>
      <c r="L172" s="13">
        <f t="shared" si="16"/>
        <v>27.94</v>
      </c>
      <c r="M172" s="172" t="s">
        <v>229</v>
      </c>
    </row>
    <row r="173" spans="1:13" s="12" customFormat="1" ht="50.25" customHeight="1" x14ac:dyDescent="0.25">
      <c r="A173" s="15" t="s">
        <v>156</v>
      </c>
      <c r="B173" s="15" t="str">
        <f>B172&amp;"d"</f>
        <v>FBBd</v>
      </c>
      <c r="C173" s="15" t="str">
        <f>C172&amp;" - Deluxe"</f>
        <v>The FTD® Faithful Blessings™ Bouquet - Deluxe</v>
      </c>
      <c r="D173" s="20" t="s">
        <v>181</v>
      </c>
      <c r="E173" s="50">
        <v>66.989999999999995</v>
      </c>
      <c r="F173" s="51">
        <f t="shared" si="19"/>
        <v>1</v>
      </c>
      <c r="G173" s="50">
        <f t="shared" si="20"/>
        <v>66.989999999999995</v>
      </c>
      <c r="H173" s="1" t="s">
        <v>127</v>
      </c>
      <c r="I173" s="20">
        <v>18</v>
      </c>
      <c r="J173" s="20">
        <v>13</v>
      </c>
      <c r="K173" s="15">
        <f t="shared" si="15"/>
        <v>45.72</v>
      </c>
      <c r="L173" s="15">
        <f t="shared" si="16"/>
        <v>33.020000000000003</v>
      </c>
      <c r="M173" s="167" t="s">
        <v>229</v>
      </c>
    </row>
    <row r="174" spans="1:13" s="8" customFormat="1" ht="50.25" customHeight="1" x14ac:dyDescent="0.25">
      <c r="A174" s="16" t="s">
        <v>156</v>
      </c>
      <c r="B174" s="16" t="str">
        <f>B172&amp;"p"</f>
        <v>FBBp</v>
      </c>
      <c r="C174" s="16" t="str">
        <f>C172&amp;" - Premium"</f>
        <v>The FTD® Faithful Blessings™ Bouquet - Premium</v>
      </c>
      <c r="D174" s="35" t="s">
        <v>181</v>
      </c>
      <c r="E174" s="52">
        <v>79.989999999999995</v>
      </c>
      <c r="F174" s="53">
        <f t="shared" si="19"/>
        <v>1</v>
      </c>
      <c r="G174" s="52">
        <f t="shared" si="20"/>
        <v>79.989999999999995</v>
      </c>
      <c r="H174" s="25" t="s">
        <v>127</v>
      </c>
      <c r="I174" s="35">
        <v>20</v>
      </c>
      <c r="J174" s="35">
        <v>15</v>
      </c>
      <c r="K174" s="16">
        <f t="shared" si="15"/>
        <v>50.8</v>
      </c>
      <c r="L174" s="16">
        <f t="shared" si="16"/>
        <v>38.1</v>
      </c>
      <c r="M174" s="168" t="s">
        <v>229</v>
      </c>
    </row>
    <row r="175" spans="1:13" s="10" customFormat="1" ht="50.25" customHeight="1" x14ac:dyDescent="0.25">
      <c r="A175" s="13" t="s">
        <v>156</v>
      </c>
      <c r="B175" s="13" t="s">
        <v>532</v>
      </c>
      <c r="C175" s="14" t="s">
        <v>593</v>
      </c>
      <c r="D175" s="14" t="s">
        <v>181</v>
      </c>
      <c r="E175" s="54">
        <v>29.99</v>
      </c>
      <c r="F175" s="51">
        <f t="shared" ref="F175:F186" si="21">$F$1</f>
        <v>1</v>
      </c>
      <c r="G175" s="50">
        <f t="shared" si="20"/>
        <v>29.99</v>
      </c>
      <c r="H175" s="121" t="s">
        <v>584</v>
      </c>
      <c r="I175" s="14">
        <v>11</v>
      </c>
      <c r="J175" s="14">
        <v>10</v>
      </c>
      <c r="K175" s="13">
        <f t="shared" si="15"/>
        <v>27.94</v>
      </c>
      <c r="L175" s="13">
        <f t="shared" si="16"/>
        <v>25.4</v>
      </c>
      <c r="M175" s="172" t="s">
        <v>229</v>
      </c>
    </row>
    <row r="176" spans="1:13" s="12" customFormat="1" ht="50.25" customHeight="1" x14ac:dyDescent="0.25">
      <c r="A176" s="15" t="s">
        <v>156</v>
      </c>
      <c r="B176" s="15" t="str">
        <f>B175&amp;"d"</f>
        <v>PCGd</v>
      </c>
      <c r="C176" s="15" t="str">
        <f>C175&amp;" - Deluxe"</f>
        <v>The FTD® Color Your Day With Joy™ Bouquet  - Deluxe</v>
      </c>
      <c r="D176" s="20" t="s">
        <v>181</v>
      </c>
      <c r="E176" s="50">
        <v>39.99</v>
      </c>
      <c r="F176" s="51">
        <f t="shared" si="21"/>
        <v>1</v>
      </c>
      <c r="G176" s="50">
        <f t="shared" si="20"/>
        <v>39.99</v>
      </c>
      <c r="H176" s="1" t="s">
        <v>127</v>
      </c>
      <c r="I176" s="20">
        <v>12</v>
      </c>
      <c r="J176" s="20">
        <v>11</v>
      </c>
      <c r="K176" s="15">
        <f t="shared" si="15"/>
        <v>30.48</v>
      </c>
      <c r="L176" s="15">
        <f t="shared" si="16"/>
        <v>27.94</v>
      </c>
      <c r="M176" s="167" t="s">
        <v>229</v>
      </c>
    </row>
    <row r="177" spans="1:13" s="8" customFormat="1" ht="50.25" customHeight="1" x14ac:dyDescent="0.25">
      <c r="A177" s="15" t="s">
        <v>156</v>
      </c>
      <c r="B177" s="16" t="str">
        <f>B175&amp;"p"</f>
        <v>PCGp</v>
      </c>
      <c r="C177" s="15" t="str">
        <f>C175&amp;" - Premium"</f>
        <v>The FTD® Color Your Day With Joy™ Bouquet  - Premium</v>
      </c>
      <c r="D177" s="35" t="s">
        <v>181</v>
      </c>
      <c r="E177" s="52">
        <v>49.99</v>
      </c>
      <c r="F177" s="53">
        <f t="shared" si="21"/>
        <v>1</v>
      </c>
      <c r="G177" s="52">
        <f t="shared" si="20"/>
        <v>49.99</v>
      </c>
      <c r="H177" s="25" t="s">
        <v>127</v>
      </c>
      <c r="I177" s="35">
        <v>13</v>
      </c>
      <c r="J177" s="35">
        <v>13</v>
      </c>
      <c r="K177" s="16">
        <f t="shared" si="15"/>
        <v>33.020000000000003</v>
      </c>
      <c r="L177" s="16">
        <f t="shared" si="16"/>
        <v>33.020000000000003</v>
      </c>
      <c r="M177" s="168" t="s">
        <v>229</v>
      </c>
    </row>
    <row r="178" spans="1:13" s="10" customFormat="1" ht="50.25" customHeight="1" x14ac:dyDescent="0.25">
      <c r="A178" s="13" t="s">
        <v>156</v>
      </c>
      <c r="B178" s="13" t="s">
        <v>533</v>
      </c>
      <c r="C178" s="14" t="s">
        <v>594</v>
      </c>
      <c r="D178" s="14" t="s">
        <v>181</v>
      </c>
      <c r="E178" s="54">
        <v>29.99</v>
      </c>
      <c r="F178" s="51">
        <f t="shared" si="21"/>
        <v>1</v>
      </c>
      <c r="G178" s="50">
        <f t="shared" si="20"/>
        <v>29.99</v>
      </c>
      <c r="H178" s="121" t="s">
        <v>597</v>
      </c>
      <c r="I178" s="14">
        <v>10</v>
      </c>
      <c r="J178" s="14">
        <v>9</v>
      </c>
      <c r="K178" s="13">
        <f t="shared" si="15"/>
        <v>25.4</v>
      </c>
      <c r="L178" s="13">
        <f t="shared" si="16"/>
        <v>22.86</v>
      </c>
      <c r="M178" s="172" t="s">
        <v>229</v>
      </c>
    </row>
    <row r="179" spans="1:13" s="12" customFormat="1" ht="50.25" customHeight="1" x14ac:dyDescent="0.25">
      <c r="A179" s="15" t="s">
        <v>156</v>
      </c>
      <c r="B179" s="15" t="str">
        <f>B178&amp;"d"</f>
        <v>PCLd</v>
      </c>
      <c r="C179" s="15" t="str">
        <f>C178&amp;" - Deluxe"</f>
        <v>The FTD® Color Your Day With Beauty™ Bouquet  - Deluxe</v>
      </c>
      <c r="D179" s="20" t="s">
        <v>181</v>
      </c>
      <c r="E179" s="50">
        <v>39.99</v>
      </c>
      <c r="F179" s="51">
        <f t="shared" si="21"/>
        <v>1</v>
      </c>
      <c r="G179" s="50">
        <f t="shared" si="20"/>
        <v>39.99</v>
      </c>
      <c r="H179" s="1" t="s">
        <v>127</v>
      </c>
      <c r="I179" s="20">
        <v>12</v>
      </c>
      <c r="J179" s="20">
        <v>10</v>
      </c>
      <c r="K179" s="15">
        <f t="shared" si="15"/>
        <v>30.48</v>
      </c>
      <c r="L179" s="15">
        <f t="shared" si="16"/>
        <v>25.4</v>
      </c>
      <c r="M179" s="167" t="s">
        <v>229</v>
      </c>
    </row>
    <row r="180" spans="1:13" s="8" customFormat="1" ht="50.25" customHeight="1" x14ac:dyDescent="0.25">
      <c r="A180" s="15" t="s">
        <v>156</v>
      </c>
      <c r="B180" s="16" t="str">
        <f>B178&amp;"p"</f>
        <v>PCLp</v>
      </c>
      <c r="C180" s="15" t="str">
        <f>C178&amp;" - Premium"</f>
        <v>The FTD® Color Your Day With Beauty™ Bouquet  - Premium</v>
      </c>
      <c r="D180" s="35" t="s">
        <v>181</v>
      </c>
      <c r="E180" s="52">
        <v>49.99</v>
      </c>
      <c r="F180" s="53">
        <f t="shared" si="21"/>
        <v>1</v>
      </c>
      <c r="G180" s="52">
        <f t="shared" si="20"/>
        <v>49.99</v>
      </c>
      <c r="H180" s="25" t="s">
        <v>127</v>
      </c>
      <c r="I180" s="35">
        <v>13</v>
      </c>
      <c r="J180" s="35">
        <v>11</v>
      </c>
      <c r="K180" s="16">
        <f t="shared" si="15"/>
        <v>33.020000000000003</v>
      </c>
      <c r="L180" s="16">
        <f t="shared" si="16"/>
        <v>27.94</v>
      </c>
      <c r="M180" s="168" t="s">
        <v>229</v>
      </c>
    </row>
    <row r="181" spans="1:13" s="10" customFormat="1" ht="50.25" customHeight="1" x14ac:dyDescent="0.25">
      <c r="A181" s="13" t="s">
        <v>156</v>
      </c>
      <c r="B181" s="13" t="s">
        <v>534</v>
      </c>
      <c r="C181" s="14" t="s">
        <v>595</v>
      </c>
      <c r="D181" s="14" t="s">
        <v>181</v>
      </c>
      <c r="E181" s="54">
        <v>29.99</v>
      </c>
      <c r="F181" s="51">
        <f t="shared" si="21"/>
        <v>1</v>
      </c>
      <c r="G181" s="50">
        <f t="shared" si="20"/>
        <v>29.99</v>
      </c>
      <c r="H181" s="121" t="s">
        <v>598</v>
      </c>
      <c r="I181" s="14">
        <v>11</v>
      </c>
      <c r="J181" s="14">
        <v>10</v>
      </c>
      <c r="K181" s="13">
        <f t="shared" si="15"/>
        <v>27.94</v>
      </c>
      <c r="L181" s="13">
        <f t="shared" si="16"/>
        <v>25.4</v>
      </c>
      <c r="M181" s="172" t="s">
        <v>229</v>
      </c>
    </row>
    <row r="182" spans="1:13" s="12" customFormat="1" ht="50.25" customHeight="1" x14ac:dyDescent="0.25">
      <c r="A182" s="15" t="s">
        <v>156</v>
      </c>
      <c r="B182" s="15" t="str">
        <f>B181&amp;"d"</f>
        <v>PCPd</v>
      </c>
      <c r="C182" s="15" t="str">
        <f>C181&amp;" - Deluxe"</f>
        <v>The FTD® Color Your Day With Happiness™ Bouquet  - Deluxe</v>
      </c>
      <c r="D182" s="20" t="s">
        <v>181</v>
      </c>
      <c r="E182" s="50">
        <v>39.99</v>
      </c>
      <c r="F182" s="51">
        <f t="shared" si="21"/>
        <v>1</v>
      </c>
      <c r="G182" s="50">
        <f t="shared" si="20"/>
        <v>39.99</v>
      </c>
      <c r="H182" s="1" t="s">
        <v>127</v>
      </c>
      <c r="I182" s="20">
        <v>12</v>
      </c>
      <c r="J182" s="20">
        <v>12</v>
      </c>
      <c r="K182" s="15">
        <f t="shared" si="15"/>
        <v>30.48</v>
      </c>
      <c r="L182" s="15">
        <f t="shared" si="16"/>
        <v>30.48</v>
      </c>
      <c r="M182" s="167" t="s">
        <v>229</v>
      </c>
    </row>
    <row r="183" spans="1:13" s="8" customFormat="1" ht="50.25" customHeight="1" x14ac:dyDescent="0.25">
      <c r="A183" s="15" t="s">
        <v>156</v>
      </c>
      <c r="B183" s="16" t="str">
        <f>B181&amp;"p"</f>
        <v>PCPp</v>
      </c>
      <c r="C183" s="15" t="str">
        <f>C181&amp;" - Premium"</f>
        <v>The FTD® Color Your Day With Happiness™ Bouquet  - Premium</v>
      </c>
      <c r="D183" s="35" t="s">
        <v>181</v>
      </c>
      <c r="E183" s="52">
        <v>49.99</v>
      </c>
      <c r="F183" s="53">
        <f t="shared" si="21"/>
        <v>1</v>
      </c>
      <c r="G183" s="52">
        <f t="shared" si="20"/>
        <v>49.99</v>
      </c>
      <c r="H183" s="25" t="s">
        <v>127</v>
      </c>
      <c r="I183" s="35">
        <v>13</v>
      </c>
      <c r="J183" s="35">
        <v>13</v>
      </c>
      <c r="K183" s="16">
        <f t="shared" si="15"/>
        <v>33.020000000000003</v>
      </c>
      <c r="L183" s="16">
        <f t="shared" si="16"/>
        <v>33.020000000000003</v>
      </c>
      <c r="M183" s="168" t="s">
        <v>229</v>
      </c>
    </row>
    <row r="184" spans="1:13" s="10" customFormat="1" ht="50.25" customHeight="1" x14ac:dyDescent="0.25">
      <c r="A184" s="13" t="s">
        <v>156</v>
      </c>
      <c r="B184" s="13" t="s">
        <v>535</v>
      </c>
      <c r="C184" s="14" t="s">
        <v>596</v>
      </c>
      <c r="D184" s="14" t="s">
        <v>181</v>
      </c>
      <c r="E184" s="54">
        <v>29.99</v>
      </c>
      <c r="F184" s="51">
        <f t="shared" si="21"/>
        <v>1</v>
      </c>
      <c r="G184" s="50">
        <f t="shared" si="20"/>
        <v>29.99</v>
      </c>
      <c r="H184" s="121" t="s">
        <v>585</v>
      </c>
      <c r="I184" s="14">
        <v>12</v>
      </c>
      <c r="J184" s="14">
        <v>10</v>
      </c>
      <c r="K184" s="13">
        <f t="shared" si="15"/>
        <v>30.48</v>
      </c>
      <c r="L184" s="13">
        <f t="shared" si="16"/>
        <v>25.4</v>
      </c>
      <c r="M184" s="172" t="s">
        <v>229</v>
      </c>
    </row>
    <row r="185" spans="1:13" s="12" customFormat="1" ht="50.25" customHeight="1" x14ac:dyDescent="0.25">
      <c r="A185" s="15" t="s">
        <v>156</v>
      </c>
      <c r="B185" s="15" t="str">
        <f>B184&amp;"d"</f>
        <v>PCYd</v>
      </c>
      <c r="C185" s="15" t="str">
        <f>C184&amp;" - Deluxe"</f>
        <v>The FTD® Color Your Day With Sunshine™ Bouquet - Deluxe</v>
      </c>
      <c r="D185" s="20" t="s">
        <v>181</v>
      </c>
      <c r="E185" s="50">
        <v>39.99</v>
      </c>
      <c r="F185" s="51">
        <f t="shared" si="21"/>
        <v>1</v>
      </c>
      <c r="G185" s="50">
        <f t="shared" si="20"/>
        <v>39.99</v>
      </c>
      <c r="H185" s="1" t="s">
        <v>127</v>
      </c>
      <c r="I185" s="20">
        <v>13</v>
      </c>
      <c r="J185" s="20">
        <v>12</v>
      </c>
      <c r="K185" s="15">
        <f t="shared" si="15"/>
        <v>33.020000000000003</v>
      </c>
      <c r="L185" s="15">
        <f t="shared" si="16"/>
        <v>30.48</v>
      </c>
      <c r="M185" s="167" t="s">
        <v>229</v>
      </c>
    </row>
    <row r="186" spans="1:13" s="8" customFormat="1" ht="50.25" customHeight="1" x14ac:dyDescent="0.25">
      <c r="A186" s="15" t="s">
        <v>156</v>
      </c>
      <c r="B186" s="16" t="str">
        <f>B184&amp;"p"</f>
        <v>PCYp</v>
      </c>
      <c r="C186" s="15" t="str">
        <f>C184&amp;" - Premium"</f>
        <v>The FTD® Color Your Day With Sunshine™ Bouquet - Premium</v>
      </c>
      <c r="D186" s="35" t="s">
        <v>181</v>
      </c>
      <c r="E186" s="52">
        <v>49.99</v>
      </c>
      <c r="F186" s="53">
        <f t="shared" si="21"/>
        <v>1</v>
      </c>
      <c r="G186" s="52">
        <f t="shared" si="20"/>
        <v>49.99</v>
      </c>
      <c r="H186" s="25" t="s">
        <v>127</v>
      </c>
      <c r="I186" s="35">
        <v>13</v>
      </c>
      <c r="J186" s="35">
        <v>13</v>
      </c>
      <c r="K186" s="16">
        <f t="shared" si="15"/>
        <v>33.020000000000003</v>
      </c>
      <c r="L186" s="16">
        <f t="shared" si="16"/>
        <v>33.020000000000003</v>
      </c>
      <c r="M186" s="168" t="s">
        <v>229</v>
      </c>
    </row>
    <row r="187" spans="1:13" s="10" customFormat="1" ht="50.25" customHeight="1" x14ac:dyDescent="0.25">
      <c r="A187" s="13" t="s">
        <v>156</v>
      </c>
      <c r="B187" s="58" t="s">
        <v>0</v>
      </c>
      <c r="C187" s="21" t="s">
        <v>1</v>
      </c>
      <c r="D187" s="14" t="s">
        <v>181</v>
      </c>
      <c r="E187" s="54">
        <v>44.99</v>
      </c>
      <c r="F187" s="55">
        <f t="shared" ref="F187:F218" si="22">$F$1</f>
        <v>1</v>
      </c>
      <c r="G187" s="54">
        <f t="shared" si="20"/>
        <v>44.99</v>
      </c>
      <c r="H187" s="119" t="s">
        <v>2</v>
      </c>
      <c r="I187" s="14">
        <v>16</v>
      </c>
      <c r="J187" s="14">
        <v>11</v>
      </c>
      <c r="K187" s="13">
        <f t="shared" si="15"/>
        <v>40.64</v>
      </c>
      <c r="L187" s="13">
        <f t="shared" si="16"/>
        <v>27.94</v>
      </c>
      <c r="M187" s="172">
        <v>3</v>
      </c>
    </row>
    <row r="188" spans="1:13" s="12" customFormat="1" ht="50.25" customHeight="1" x14ac:dyDescent="0.25">
      <c r="A188" s="15" t="s">
        <v>156</v>
      </c>
      <c r="B188" s="59" t="s">
        <v>3</v>
      </c>
      <c r="C188" s="15" t="str">
        <f>C187&amp;" - Deluxe"</f>
        <v>The FTD® Pick-Me-Up® Bouquet - Deluxe</v>
      </c>
      <c r="D188" s="20" t="s">
        <v>181</v>
      </c>
      <c r="E188" s="50">
        <v>56.99</v>
      </c>
      <c r="F188" s="51">
        <f t="shared" si="22"/>
        <v>1</v>
      </c>
      <c r="G188" s="50">
        <f t="shared" si="20"/>
        <v>56.99</v>
      </c>
      <c r="H188" s="1" t="s">
        <v>127</v>
      </c>
      <c r="I188" s="20">
        <v>17</v>
      </c>
      <c r="J188" s="20">
        <v>13</v>
      </c>
      <c r="K188" s="15">
        <f t="shared" si="15"/>
        <v>43.18</v>
      </c>
      <c r="L188" s="15">
        <f t="shared" si="16"/>
        <v>33.020000000000003</v>
      </c>
      <c r="M188" s="167">
        <v>3</v>
      </c>
    </row>
    <row r="189" spans="1:13" s="12" customFormat="1" ht="50.25" customHeight="1" x14ac:dyDescent="0.25">
      <c r="A189" s="15" t="s">
        <v>156</v>
      </c>
      <c r="B189" s="59" t="s">
        <v>4</v>
      </c>
      <c r="C189" s="15" t="str">
        <f>C187&amp;" - Premium"</f>
        <v>The FTD® Pick-Me-Up® Bouquet - Premium</v>
      </c>
      <c r="D189" s="20" t="s">
        <v>181</v>
      </c>
      <c r="E189" s="50">
        <v>69.989999999999995</v>
      </c>
      <c r="F189" s="51">
        <f t="shared" si="22"/>
        <v>1</v>
      </c>
      <c r="G189" s="50">
        <f t="shared" si="20"/>
        <v>69.989999999999995</v>
      </c>
      <c r="H189" s="25" t="s">
        <v>127</v>
      </c>
      <c r="I189" s="20">
        <v>18</v>
      </c>
      <c r="J189" s="20">
        <v>14</v>
      </c>
      <c r="K189" s="15">
        <f t="shared" si="15"/>
        <v>45.72</v>
      </c>
      <c r="L189" s="15">
        <f t="shared" si="16"/>
        <v>35.56</v>
      </c>
      <c r="M189" s="167">
        <v>3</v>
      </c>
    </row>
    <row r="190" spans="1:13" s="10" customFormat="1" ht="50.25" customHeight="1" x14ac:dyDescent="0.25">
      <c r="A190" s="13" t="s">
        <v>156</v>
      </c>
      <c r="B190" s="58" t="s">
        <v>5</v>
      </c>
      <c r="C190" s="21" t="s">
        <v>826</v>
      </c>
      <c r="D190" s="14" t="s">
        <v>181</v>
      </c>
      <c r="E190" s="54">
        <v>84.99</v>
      </c>
      <c r="F190" s="55">
        <f t="shared" si="22"/>
        <v>1</v>
      </c>
      <c r="G190" s="54">
        <f t="shared" si="20"/>
        <v>84.99</v>
      </c>
      <c r="H190" s="121" t="s">
        <v>6</v>
      </c>
      <c r="I190" s="60">
        <v>18</v>
      </c>
      <c r="J190" s="60">
        <v>12</v>
      </c>
      <c r="K190" s="60">
        <f t="shared" si="15"/>
        <v>45.72</v>
      </c>
      <c r="L190" s="60">
        <f t="shared" si="16"/>
        <v>30.48</v>
      </c>
      <c r="M190" s="172">
        <v>3</v>
      </c>
    </row>
    <row r="191" spans="1:13" s="12" customFormat="1" ht="50.25" customHeight="1" x14ac:dyDescent="0.25">
      <c r="A191" s="15" t="s">
        <v>156</v>
      </c>
      <c r="B191" s="59" t="s">
        <v>7</v>
      </c>
      <c r="C191" s="15" t="str">
        <f>C190&amp;" - Deluxe"</f>
        <v>The FTD® Pink Rose &amp; Godiva® Bouquet - Deluxe</v>
      </c>
      <c r="D191" s="20" t="s">
        <v>181</v>
      </c>
      <c r="E191" s="50">
        <v>99.99</v>
      </c>
      <c r="F191" s="51">
        <f t="shared" si="22"/>
        <v>1</v>
      </c>
      <c r="G191" s="50">
        <f t="shared" si="20"/>
        <v>99.99</v>
      </c>
      <c r="H191" s="1" t="s">
        <v>127</v>
      </c>
      <c r="I191" s="61">
        <v>20</v>
      </c>
      <c r="J191" s="61">
        <v>16</v>
      </c>
      <c r="K191" s="61">
        <f t="shared" si="15"/>
        <v>50.8</v>
      </c>
      <c r="L191" s="61">
        <f t="shared" si="16"/>
        <v>40.64</v>
      </c>
      <c r="M191" s="167">
        <v>3</v>
      </c>
    </row>
    <row r="192" spans="1:13" s="8" customFormat="1" ht="50.25" customHeight="1" x14ac:dyDescent="0.25">
      <c r="A192" s="16" t="s">
        <v>156</v>
      </c>
      <c r="B192" s="62" t="s">
        <v>8</v>
      </c>
      <c r="C192" s="16" t="str">
        <f>C190&amp;" - Premium"</f>
        <v>The FTD® Pink Rose &amp; Godiva® Bouquet - Premium</v>
      </c>
      <c r="D192" s="35" t="s">
        <v>181</v>
      </c>
      <c r="E192" s="52">
        <v>114.99</v>
      </c>
      <c r="F192" s="53">
        <f t="shared" si="22"/>
        <v>1</v>
      </c>
      <c r="G192" s="52">
        <f t="shared" si="20"/>
        <v>114.99</v>
      </c>
      <c r="H192" s="25" t="s">
        <v>127</v>
      </c>
      <c r="I192" s="63">
        <v>22</v>
      </c>
      <c r="J192" s="63">
        <v>18</v>
      </c>
      <c r="K192" s="63">
        <f t="shared" si="15"/>
        <v>55.88</v>
      </c>
      <c r="L192" s="63">
        <f t="shared" si="16"/>
        <v>45.72</v>
      </c>
      <c r="M192" s="168">
        <v>3</v>
      </c>
    </row>
    <row r="193" spans="1:13" s="10" customFormat="1" ht="50.25" customHeight="1" x14ac:dyDescent="0.25">
      <c r="A193" s="13" t="s">
        <v>156</v>
      </c>
      <c r="B193" s="58" t="s">
        <v>253</v>
      </c>
      <c r="C193" s="21" t="s">
        <v>825</v>
      </c>
      <c r="D193" s="14" t="s">
        <v>181</v>
      </c>
      <c r="E193" s="54">
        <v>84.99</v>
      </c>
      <c r="F193" s="55">
        <f t="shared" si="22"/>
        <v>1</v>
      </c>
      <c r="G193" s="54">
        <f t="shared" si="20"/>
        <v>84.99</v>
      </c>
      <c r="H193" s="121" t="s">
        <v>254</v>
      </c>
      <c r="I193" s="60">
        <v>18</v>
      </c>
      <c r="J193" s="60">
        <v>12</v>
      </c>
      <c r="K193" s="60">
        <f t="shared" si="15"/>
        <v>45.72</v>
      </c>
      <c r="L193" s="60">
        <f t="shared" si="16"/>
        <v>30.48</v>
      </c>
      <c r="M193" s="172">
        <v>3</v>
      </c>
    </row>
    <row r="194" spans="1:13" s="12" customFormat="1" ht="50.25" customHeight="1" x14ac:dyDescent="0.25">
      <c r="A194" s="15" t="s">
        <v>156</v>
      </c>
      <c r="B194" s="59" t="s">
        <v>7</v>
      </c>
      <c r="C194" s="15" t="str">
        <f>C193&amp;" - Deluxe"</f>
        <v>The FTD® Red Rose &amp; Godiva® Bouquet - Deluxe</v>
      </c>
      <c r="D194" s="20" t="s">
        <v>181</v>
      </c>
      <c r="E194" s="50">
        <v>99.99</v>
      </c>
      <c r="F194" s="51">
        <f t="shared" si="22"/>
        <v>1</v>
      </c>
      <c r="G194" s="50">
        <f t="shared" si="20"/>
        <v>99.99</v>
      </c>
      <c r="H194" s="1" t="s">
        <v>127</v>
      </c>
      <c r="I194" s="61">
        <v>20</v>
      </c>
      <c r="J194" s="61">
        <v>16</v>
      </c>
      <c r="K194" s="61">
        <f t="shared" si="15"/>
        <v>50.8</v>
      </c>
      <c r="L194" s="61">
        <f t="shared" si="16"/>
        <v>40.64</v>
      </c>
      <c r="M194" s="167">
        <v>3</v>
      </c>
    </row>
    <row r="195" spans="1:13" s="8" customFormat="1" ht="50.25" customHeight="1" x14ac:dyDescent="0.25">
      <c r="A195" s="16" t="s">
        <v>156</v>
      </c>
      <c r="B195" s="62" t="s">
        <v>8</v>
      </c>
      <c r="C195" s="16" t="str">
        <f>C193&amp;" - Premium"</f>
        <v>The FTD® Red Rose &amp; Godiva® Bouquet - Premium</v>
      </c>
      <c r="D195" s="35" t="s">
        <v>181</v>
      </c>
      <c r="E195" s="52">
        <v>114.99</v>
      </c>
      <c r="F195" s="53">
        <f t="shared" si="22"/>
        <v>1</v>
      </c>
      <c r="G195" s="52">
        <f t="shared" si="20"/>
        <v>114.99</v>
      </c>
      <c r="H195" s="25" t="s">
        <v>127</v>
      </c>
      <c r="I195" s="63">
        <v>22</v>
      </c>
      <c r="J195" s="63">
        <v>18</v>
      </c>
      <c r="K195" s="63">
        <f t="shared" ref="K195:K237" si="23">I195*2.54</f>
        <v>55.88</v>
      </c>
      <c r="L195" s="63">
        <f t="shared" ref="L195:L237" si="24">J195*2.54</f>
        <v>45.72</v>
      </c>
      <c r="M195" s="168">
        <v>3</v>
      </c>
    </row>
    <row r="196" spans="1:13" s="12" customFormat="1" ht="50.25" customHeight="1" x14ac:dyDescent="0.25">
      <c r="A196" s="15" t="s">
        <v>156</v>
      </c>
      <c r="B196" s="15" t="s">
        <v>9</v>
      </c>
      <c r="C196" s="15" t="s">
        <v>154</v>
      </c>
      <c r="D196" s="20" t="s">
        <v>181</v>
      </c>
      <c r="E196" s="50">
        <v>56.99</v>
      </c>
      <c r="F196" s="51">
        <f t="shared" si="22"/>
        <v>1</v>
      </c>
      <c r="G196" s="50">
        <f t="shared" si="20"/>
        <v>56.99</v>
      </c>
      <c r="H196" s="119" t="s">
        <v>10</v>
      </c>
      <c r="I196" s="20">
        <v>17</v>
      </c>
      <c r="J196" s="20">
        <v>15</v>
      </c>
      <c r="K196" s="15">
        <f t="shared" si="23"/>
        <v>43.18</v>
      </c>
      <c r="L196" s="15">
        <f t="shared" si="24"/>
        <v>38.1</v>
      </c>
      <c r="M196" s="167" t="s">
        <v>229</v>
      </c>
    </row>
    <row r="197" spans="1:13" s="12" customFormat="1" ht="50.25" customHeight="1" x14ac:dyDescent="0.25">
      <c r="A197" s="15" t="s">
        <v>156</v>
      </c>
      <c r="B197" s="15" t="str">
        <f>B196&amp;"d"</f>
        <v>SILd</v>
      </c>
      <c r="C197" s="15" t="str">
        <f>C196&amp;" - Deluxe"</f>
        <v>The FTD® So In Love™ Bouquet - Deluxe</v>
      </c>
      <c r="D197" s="20" t="s">
        <v>181</v>
      </c>
      <c r="E197" s="50">
        <v>67.989999999999995</v>
      </c>
      <c r="F197" s="51">
        <f t="shared" si="22"/>
        <v>1</v>
      </c>
      <c r="G197" s="50">
        <f t="shared" si="20"/>
        <v>67.989999999999995</v>
      </c>
      <c r="H197" s="1" t="s">
        <v>127</v>
      </c>
      <c r="I197" s="20">
        <v>19</v>
      </c>
      <c r="J197" s="20">
        <v>17</v>
      </c>
      <c r="K197" s="15">
        <f t="shared" si="23"/>
        <v>48.26</v>
      </c>
      <c r="L197" s="15">
        <f t="shared" si="24"/>
        <v>43.18</v>
      </c>
      <c r="M197" s="167" t="s">
        <v>229</v>
      </c>
    </row>
    <row r="198" spans="1:13" s="8" customFormat="1" ht="50.25" customHeight="1" x14ac:dyDescent="0.25">
      <c r="A198" s="16" t="s">
        <v>156</v>
      </c>
      <c r="B198" s="16" t="str">
        <f>B196&amp;"p"</f>
        <v>SILp</v>
      </c>
      <c r="C198" s="16" t="str">
        <f>C196&amp;" - Premium"</f>
        <v>The FTD® So In Love™ Bouquet - Premium</v>
      </c>
      <c r="D198" s="35" t="s">
        <v>181</v>
      </c>
      <c r="E198" s="52">
        <v>79.989999999999995</v>
      </c>
      <c r="F198" s="53">
        <f t="shared" si="22"/>
        <v>1</v>
      </c>
      <c r="G198" s="52">
        <f t="shared" si="20"/>
        <v>79.989999999999995</v>
      </c>
      <c r="H198" s="25" t="s">
        <v>127</v>
      </c>
      <c r="I198" s="35">
        <v>21</v>
      </c>
      <c r="J198" s="35">
        <v>19</v>
      </c>
      <c r="K198" s="16">
        <f t="shared" si="23"/>
        <v>53.34</v>
      </c>
      <c r="L198" s="16">
        <f t="shared" si="24"/>
        <v>48.26</v>
      </c>
      <c r="M198" s="168" t="s">
        <v>229</v>
      </c>
    </row>
    <row r="199" spans="1:13" s="10" customFormat="1" ht="50.25" customHeight="1" x14ac:dyDescent="0.25">
      <c r="A199" s="13" t="s">
        <v>156</v>
      </c>
      <c r="B199" s="13" t="s">
        <v>212</v>
      </c>
      <c r="C199" s="14" t="s">
        <v>179</v>
      </c>
      <c r="D199" s="14" t="s">
        <v>181</v>
      </c>
      <c r="E199" s="54">
        <v>29.99</v>
      </c>
      <c r="F199" s="55">
        <f t="shared" si="22"/>
        <v>1</v>
      </c>
      <c r="G199" s="54">
        <f t="shared" si="20"/>
        <v>29.99</v>
      </c>
      <c r="H199" s="121" t="s">
        <v>47</v>
      </c>
      <c r="I199" s="14">
        <v>10</v>
      </c>
      <c r="J199" s="14">
        <v>8</v>
      </c>
      <c r="K199" s="13">
        <f t="shared" si="23"/>
        <v>25.4</v>
      </c>
      <c r="L199" s="13">
        <f t="shared" si="24"/>
        <v>20.32</v>
      </c>
      <c r="M199" s="172" t="s">
        <v>229</v>
      </c>
    </row>
    <row r="200" spans="1:13" s="12" customFormat="1" ht="50.25" customHeight="1" x14ac:dyDescent="0.25">
      <c r="A200" s="15" t="s">
        <v>156</v>
      </c>
      <c r="B200" s="15" t="str">
        <f>B199&amp;"d"</f>
        <v>SWBd</v>
      </c>
      <c r="C200" s="15" t="str">
        <f>C199&amp;" - Deluxe"</f>
        <v>The FTD® Sweet Dreams® Bouquet - Boy - Deluxe</v>
      </c>
      <c r="D200" s="20" t="s">
        <v>181</v>
      </c>
      <c r="E200" s="50">
        <v>39.99</v>
      </c>
      <c r="F200" s="51">
        <f t="shared" si="22"/>
        <v>1</v>
      </c>
      <c r="G200" s="50">
        <f t="shared" si="20"/>
        <v>39.99</v>
      </c>
      <c r="H200" s="1" t="s">
        <v>127</v>
      </c>
      <c r="I200" s="20">
        <v>12</v>
      </c>
      <c r="J200" s="20">
        <v>10</v>
      </c>
      <c r="K200" s="15">
        <f t="shared" si="23"/>
        <v>30.48</v>
      </c>
      <c r="L200" s="15">
        <f t="shared" si="24"/>
        <v>25.4</v>
      </c>
      <c r="M200" s="167" t="s">
        <v>229</v>
      </c>
    </row>
    <row r="201" spans="1:13" s="8" customFormat="1" ht="50.25" customHeight="1" x14ac:dyDescent="0.25">
      <c r="A201" s="16" t="s">
        <v>156</v>
      </c>
      <c r="B201" s="16" t="str">
        <f>B199&amp;"p"</f>
        <v>SWBp</v>
      </c>
      <c r="C201" s="16" t="str">
        <f>C199&amp;" - Premium"</f>
        <v>The FTD® Sweet Dreams® Bouquet - Boy - Premium</v>
      </c>
      <c r="D201" s="35" t="s">
        <v>181</v>
      </c>
      <c r="E201" s="52">
        <v>49.99</v>
      </c>
      <c r="F201" s="53">
        <f t="shared" si="22"/>
        <v>1</v>
      </c>
      <c r="G201" s="52">
        <f t="shared" si="20"/>
        <v>49.99</v>
      </c>
      <c r="H201" s="25" t="s">
        <v>127</v>
      </c>
      <c r="I201" s="35">
        <v>13</v>
      </c>
      <c r="J201" s="35">
        <v>12</v>
      </c>
      <c r="K201" s="16">
        <f t="shared" si="23"/>
        <v>33.020000000000003</v>
      </c>
      <c r="L201" s="16">
        <f t="shared" si="24"/>
        <v>30.48</v>
      </c>
      <c r="M201" s="168" t="s">
        <v>229</v>
      </c>
    </row>
    <row r="202" spans="1:13" s="10" customFormat="1" ht="50.25" customHeight="1" x14ac:dyDescent="0.25">
      <c r="A202" s="13" t="s">
        <v>156</v>
      </c>
      <c r="B202" s="13" t="s">
        <v>48</v>
      </c>
      <c r="C202" s="14" t="s">
        <v>180</v>
      </c>
      <c r="D202" s="14" t="s">
        <v>181</v>
      </c>
      <c r="E202" s="54">
        <v>29.99</v>
      </c>
      <c r="F202" s="55">
        <f t="shared" si="22"/>
        <v>1</v>
      </c>
      <c r="G202" s="54">
        <f t="shared" si="20"/>
        <v>29.99</v>
      </c>
      <c r="H202" s="121" t="s">
        <v>49</v>
      </c>
      <c r="I202" s="14">
        <v>10</v>
      </c>
      <c r="J202" s="14">
        <v>8</v>
      </c>
      <c r="K202" s="13">
        <f t="shared" si="23"/>
        <v>25.4</v>
      </c>
      <c r="L202" s="13">
        <f t="shared" si="24"/>
        <v>20.32</v>
      </c>
      <c r="M202" s="172" t="s">
        <v>229</v>
      </c>
    </row>
    <row r="203" spans="1:13" s="12" customFormat="1" ht="50.25" customHeight="1" x14ac:dyDescent="0.25">
      <c r="A203" s="15" t="s">
        <v>156</v>
      </c>
      <c r="B203" s="15" t="str">
        <f>B202&amp;"d"</f>
        <v>SWGd</v>
      </c>
      <c r="C203" s="15" t="str">
        <f>C202&amp;" - Deluxe"</f>
        <v>The FTD® Sweet Dreams® Bouquet - Girl - Deluxe</v>
      </c>
      <c r="D203" s="20" t="s">
        <v>181</v>
      </c>
      <c r="E203" s="50">
        <v>39.99</v>
      </c>
      <c r="F203" s="51">
        <f t="shared" si="22"/>
        <v>1</v>
      </c>
      <c r="G203" s="50">
        <f t="shared" si="20"/>
        <v>39.99</v>
      </c>
      <c r="H203" s="1" t="s">
        <v>127</v>
      </c>
      <c r="I203" s="20">
        <v>12</v>
      </c>
      <c r="J203" s="20">
        <v>10</v>
      </c>
      <c r="K203" s="15">
        <f t="shared" si="23"/>
        <v>30.48</v>
      </c>
      <c r="L203" s="15">
        <f t="shared" si="24"/>
        <v>25.4</v>
      </c>
      <c r="M203" s="167" t="s">
        <v>229</v>
      </c>
    </row>
    <row r="204" spans="1:13" s="8" customFormat="1" ht="50.25" customHeight="1" x14ac:dyDescent="0.25">
      <c r="A204" s="16" t="s">
        <v>156</v>
      </c>
      <c r="B204" s="16" t="str">
        <f>B202&amp;"p"</f>
        <v>SWGp</v>
      </c>
      <c r="C204" s="16" t="str">
        <f>C202&amp;" - Premium"</f>
        <v>The FTD® Sweet Dreams® Bouquet - Girl - Premium</v>
      </c>
      <c r="D204" s="35" t="s">
        <v>181</v>
      </c>
      <c r="E204" s="52">
        <v>49.99</v>
      </c>
      <c r="F204" s="53">
        <f t="shared" si="22"/>
        <v>1</v>
      </c>
      <c r="G204" s="52">
        <f t="shared" ref="G204:G231" si="25">VALUE(TRUNC(E204*F204,0)&amp;".99")</f>
        <v>49.99</v>
      </c>
      <c r="H204" s="25" t="s">
        <v>127</v>
      </c>
      <c r="I204" s="35">
        <v>13</v>
      </c>
      <c r="J204" s="35">
        <v>12</v>
      </c>
      <c r="K204" s="16">
        <f t="shared" si="23"/>
        <v>33.020000000000003</v>
      </c>
      <c r="L204" s="16">
        <f t="shared" si="24"/>
        <v>30.48</v>
      </c>
      <c r="M204" s="168" t="s">
        <v>229</v>
      </c>
    </row>
    <row r="205" spans="1:13" s="12" customFormat="1" ht="50.25" customHeight="1" x14ac:dyDescent="0.25">
      <c r="A205" s="15" t="s">
        <v>156</v>
      </c>
      <c r="B205" s="15" t="s">
        <v>11</v>
      </c>
      <c r="C205" s="13" t="s">
        <v>12</v>
      </c>
      <c r="D205" s="14" t="s">
        <v>181</v>
      </c>
      <c r="E205" s="54">
        <v>44.99</v>
      </c>
      <c r="F205" s="55">
        <f t="shared" si="22"/>
        <v>1</v>
      </c>
      <c r="G205" s="54">
        <f t="shared" si="25"/>
        <v>44.99</v>
      </c>
      <c r="H205" s="119" t="s">
        <v>13</v>
      </c>
      <c r="I205" s="20">
        <v>12</v>
      </c>
      <c r="J205" s="20">
        <v>11</v>
      </c>
      <c r="K205" s="15">
        <f t="shared" si="23"/>
        <v>30.48</v>
      </c>
      <c r="L205" s="15">
        <f t="shared" si="24"/>
        <v>27.94</v>
      </c>
      <c r="M205" s="47">
        <v>3</v>
      </c>
    </row>
    <row r="206" spans="1:13" s="12" customFormat="1" ht="50.25" customHeight="1" x14ac:dyDescent="0.25">
      <c r="A206" s="15" t="s">
        <v>156</v>
      </c>
      <c r="B206" s="15" t="s">
        <v>14</v>
      </c>
      <c r="C206" s="15" t="str">
        <f>C205&amp;" - Deluxe"</f>
        <v>The FTD® Thinking of You™ Bouquet - Deluxe</v>
      </c>
      <c r="D206" s="20" t="s">
        <v>181</v>
      </c>
      <c r="E206" s="50">
        <v>54.99</v>
      </c>
      <c r="F206" s="51">
        <f t="shared" si="22"/>
        <v>1</v>
      </c>
      <c r="G206" s="50">
        <f t="shared" si="25"/>
        <v>54.99</v>
      </c>
      <c r="H206" s="1" t="s">
        <v>127</v>
      </c>
      <c r="I206" s="20">
        <v>12</v>
      </c>
      <c r="J206" s="20">
        <v>11</v>
      </c>
      <c r="K206" s="15">
        <f t="shared" si="23"/>
        <v>30.48</v>
      </c>
      <c r="L206" s="15">
        <f t="shared" si="24"/>
        <v>27.94</v>
      </c>
      <c r="M206" s="47">
        <v>3</v>
      </c>
    </row>
    <row r="207" spans="1:13" s="12" customFormat="1" ht="50.25" customHeight="1" x14ac:dyDescent="0.25">
      <c r="A207" s="15" t="s">
        <v>156</v>
      </c>
      <c r="B207" s="15" t="s">
        <v>15</v>
      </c>
      <c r="C207" s="16" t="str">
        <f>C205&amp;" - Premium"</f>
        <v>The FTD® Thinking of You™ Bouquet - Premium</v>
      </c>
      <c r="D207" s="35" t="s">
        <v>181</v>
      </c>
      <c r="E207" s="52">
        <v>64.989999999999995</v>
      </c>
      <c r="F207" s="53">
        <f t="shared" si="22"/>
        <v>1</v>
      </c>
      <c r="G207" s="52">
        <f t="shared" si="25"/>
        <v>64.989999999999995</v>
      </c>
      <c r="H207" s="25" t="s">
        <v>127</v>
      </c>
      <c r="I207" s="20">
        <v>13</v>
      </c>
      <c r="J207" s="20">
        <v>12</v>
      </c>
      <c r="K207" s="15">
        <f t="shared" si="23"/>
        <v>33.020000000000003</v>
      </c>
      <c r="L207" s="15">
        <f t="shared" si="24"/>
        <v>30.48</v>
      </c>
      <c r="M207" s="48">
        <v>3</v>
      </c>
    </row>
    <row r="208" spans="1:13" s="10" customFormat="1" ht="50.25" customHeight="1" x14ac:dyDescent="0.25">
      <c r="A208" s="13" t="s">
        <v>156</v>
      </c>
      <c r="B208" s="13" t="s">
        <v>269</v>
      </c>
      <c r="C208" s="14" t="s">
        <v>283</v>
      </c>
      <c r="D208" s="14" t="s">
        <v>181</v>
      </c>
      <c r="E208" s="54">
        <v>49.99</v>
      </c>
      <c r="F208" s="55">
        <f t="shared" si="22"/>
        <v>1</v>
      </c>
      <c r="G208" s="54">
        <f t="shared" si="25"/>
        <v>49.99</v>
      </c>
      <c r="H208" s="121" t="s">
        <v>282</v>
      </c>
      <c r="I208" s="14">
        <v>12</v>
      </c>
      <c r="J208" s="14">
        <v>10</v>
      </c>
      <c r="K208" s="13">
        <f t="shared" si="23"/>
        <v>30.48</v>
      </c>
      <c r="L208" s="13">
        <f t="shared" si="24"/>
        <v>25.4</v>
      </c>
      <c r="M208" s="47">
        <v>3</v>
      </c>
    </row>
    <row r="209" spans="1:13" s="12" customFormat="1" ht="50.25" customHeight="1" x14ac:dyDescent="0.25">
      <c r="A209" s="15" t="s">
        <v>156</v>
      </c>
      <c r="B209" s="15" t="str">
        <f>B208&amp;"d"</f>
        <v>TTBd</v>
      </c>
      <c r="C209" s="15" t="str">
        <f>C208&amp;" - Deluxe"</f>
        <v>The FTD® Timeless Traditions™ Bouquet - Deluxe</v>
      </c>
      <c r="D209" s="20" t="s">
        <v>181</v>
      </c>
      <c r="E209" s="50">
        <v>62.99</v>
      </c>
      <c r="F209" s="51">
        <f t="shared" si="22"/>
        <v>1</v>
      </c>
      <c r="G209" s="50">
        <f t="shared" si="25"/>
        <v>62.99</v>
      </c>
      <c r="H209" s="1" t="s">
        <v>127</v>
      </c>
      <c r="I209" s="20">
        <v>13</v>
      </c>
      <c r="J209" s="20">
        <v>11</v>
      </c>
      <c r="K209" s="15">
        <f t="shared" si="23"/>
        <v>33.020000000000003</v>
      </c>
      <c r="L209" s="15">
        <f t="shared" si="24"/>
        <v>27.94</v>
      </c>
      <c r="M209" s="47">
        <v>3</v>
      </c>
    </row>
    <row r="210" spans="1:13" s="8" customFormat="1" ht="50.25" customHeight="1" x14ac:dyDescent="0.25">
      <c r="A210" s="16" t="s">
        <v>156</v>
      </c>
      <c r="B210" s="16" t="str">
        <f>B208&amp;"p"</f>
        <v>TTBp</v>
      </c>
      <c r="C210" s="16" t="str">
        <f>C208&amp;" - Premium"</f>
        <v>The FTD® Timeless Traditions™ Bouquet - Premium</v>
      </c>
      <c r="D210" s="35" t="s">
        <v>181</v>
      </c>
      <c r="E210" s="52">
        <v>72.989999999999995</v>
      </c>
      <c r="F210" s="53">
        <f t="shared" si="22"/>
        <v>1</v>
      </c>
      <c r="G210" s="52">
        <f t="shared" si="25"/>
        <v>72.989999999999995</v>
      </c>
      <c r="H210" s="25" t="s">
        <v>127</v>
      </c>
      <c r="I210" s="35">
        <v>14</v>
      </c>
      <c r="J210" s="35">
        <v>12</v>
      </c>
      <c r="K210" s="16">
        <f t="shared" si="23"/>
        <v>35.56</v>
      </c>
      <c r="L210" s="16">
        <f t="shared" si="24"/>
        <v>30.48</v>
      </c>
      <c r="M210" s="48">
        <v>3</v>
      </c>
    </row>
    <row r="211" spans="1:13" s="10" customFormat="1" ht="50.25" customHeight="1" x14ac:dyDescent="0.25">
      <c r="A211" s="13" t="s">
        <v>156</v>
      </c>
      <c r="B211" s="13" t="s">
        <v>767</v>
      </c>
      <c r="C211" s="14" t="s">
        <v>776</v>
      </c>
      <c r="D211" s="14" t="s">
        <v>339</v>
      </c>
      <c r="E211" s="180">
        <v>54.99</v>
      </c>
      <c r="F211" s="51">
        <f t="shared" si="22"/>
        <v>1</v>
      </c>
      <c r="G211" s="50">
        <f t="shared" si="25"/>
        <v>54.99</v>
      </c>
      <c r="H211" s="187" t="s">
        <v>807</v>
      </c>
      <c r="I211" s="115">
        <v>16</v>
      </c>
      <c r="J211" s="115">
        <v>12</v>
      </c>
      <c r="K211" s="191">
        <f t="shared" si="23"/>
        <v>40.64</v>
      </c>
      <c r="L211" s="191">
        <f t="shared" si="24"/>
        <v>30.48</v>
      </c>
      <c r="M211" s="169">
        <v>3</v>
      </c>
    </row>
    <row r="212" spans="1:13" s="12" customFormat="1" ht="50.25" customHeight="1" x14ac:dyDescent="0.25">
      <c r="A212" s="15" t="s">
        <v>156</v>
      </c>
      <c r="B212" s="15" t="s">
        <v>768</v>
      </c>
      <c r="C212" s="15" t="str">
        <f>C211&amp;" - Deluxe"</f>
        <v>The FTD® Luxe Looks™  Bouquet by Vera Wang - Deluxe</v>
      </c>
      <c r="D212" s="20" t="s">
        <v>339</v>
      </c>
      <c r="E212" s="181">
        <v>70.989999999999995</v>
      </c>
      <c r="F212" s="51">
        <f t="shared" si="22"/>
        <v>1</v>
      </c>
      <c r="G212" s="50">
        <f t="shared" si="25"/>
        <v>70.989999999999995</v>
      </c>
      <c r="H212" s="1" t="s">
        <v>127</v>
      </c>
      <c r="I212" s="103">
        <v>18</v>
      </c>
      <c r="J212" s="103">
        <v>14</v>
      </c>
      <c r="K212" s="192">
        <f t="shared" si="23"/>
        <v>45.72</v>
      </c>
      <c r="L212" s="192">
        <f t="shared" si="24"/>
        <v>35.56</v>
      </c>
      <c r="M212" s="170">
        <v>3</v>
      </c>
    </row>
    <row r="213" spans="1:13" s="8" customFormat="1" ht="50.25" customHeight="1" x14ac:dyDescent="0.25">
      <c r="A213" s="15" t="s">
        <v>156</v>
      </c>
      <c r="B213" s="16" t="s">
        <v>769</v>
      </c>
      <c r="C213" s="15" t="str">
        <f>C211&amp;" - Premium"</f>
        <v>The FTD® Luxe Looks™  Bouquet by Vera Wang - Premium</v>
      </c>
      <c r="D213" s="35" t="s">
        <v>339</v>
      </c>
      <c r="E213" s="182">
        <v>79.989999999999995</v>
      </c>
      <c r="F213" s="53">
        <f t="shared" si="22"/>
        <v>1</v>
      </c>
      <c r="G213" s="52">
        <f t="shared" si="25"/>
        <v>79.989999999999995</v>
      </c>
      <c r="H213" s="25" t="s">
        <v>127</v>
      </c>
      <c r="I213" s="112">
        <v>19</v>
      </c>
      <c r="J213" s="112">
        <v>15</v>
      </c>
      <c r="K213" s="193">
        <f t="shared" si="23"/>
        <v>48.26</v>
      </c>
      <c r="L213" s="193">
        <f t="shared" si="24"/>
        <v>38.1</v>
      </c>
      <c r="M213" s="171">
        <v>3</v>
      </c>
    </row>
    <row r="214" spans="1:13" s="10" customFormat="1" ht="50.25" customHeight="1" x14ac:dyDescent="0.25">
      <c r="A214" s="13" t="s">
        <v>156</v>
      </c>
      <c r="B214" s="13" t="s">
        <v>255</v>
      </c>
      <c r="C214" s="14" t="s">
        <v>284</v>
      </c>
      <c r="D214" s="14" t="s">
        <v>181</v>
      </c>
      <c r="E214" s="54">
        <v>44.99</v>
      </c>
      <c r="F214" s="55">
        <f t="shared" si="22"/>
        <v>1</v>
      </c>
      <c r="G214" s="54">
        <f t="shared" si="25"/>
        <v>44.99</v>
      </c>
      <c r="H214" s="123" t="s">
        <v>299</v>
      </c>
      <c r="I214" s="14">
        <v>13</v>
      </c>
      <c r="J214" s="14">
        <v>12</v>
      </c>
      <c r="K214" s="13">
        <f t="shared" si="23"/>
        <v>33.020000000000003</v>
      </c>
      <c r="L214" s="13">
        <f t="shared" si="24"/>
        <v>30.48</v>
      </c>
      <c r="M214" s="172" t="s">
        <v>229</v>
      </c>
    </row>
    <row r="215" spans="1:13" s="12" customFormat="1" ht="50.25" customHeight="1" x14ac:dyDescent="0.25">
      <c r="A215" s="15" t="s">
        <v>156</v>
      </c>
      <c r="B215" s="15" t="str">
        <f>B214&amp;"d"</f>
        <v>VW1d</v>
      </c>
      <c r="C215" s="15" t="str">
        <f>C214&amp;" - Deluxe"</f>
        <v>The FTD® Joyful Inspirations™ Bouquet by Vera Wang - Deluxe</v>
      </c>
      <c r="D215" s="20" t="s">
        <v>181</v>
      </c>
      <c r="E215" s="50">
        <v>54.99</v>
      </c>
      <c r="F215" s="51">
        <f t="shared" si="22"/>
        <v>1</v>
      </c>
      <c r="G215" s="50">
        <f t="shared" si="25"/>
        <v>54.99</v>
      </c>
      <c r="H215" s="1" t="s">
        <v>127</v>
      </c>
      <c r="I215" s="20">
        <v>14</v>
      </c>
      <c r="J215" s="20">
        <v>13</v>
      </c>
      <c r="K215" s="15">
        <f t="shared" si="23"/>
        <v>35.56</v>
      </c>
      <c r="L215" s="15">
        <f t="shared" si="24"/>
        <v>33.020000000000003</v>
      </c>
      <c r="M215" s="167" t="s">
        <v>229</v>
      </c>
    </row>
    <row r="216" spans="1:13" s="8" customFormat="1" ht="50.25" customHeight="1" x14ac:dyDescent="0.25">
      <c r="A216" s="16" t="s">
        <v>156</v>
      </c>
      <c r="B216" s="16" t="str">
        <f>B214&amp;"p"</f>
        <v>VW1p</v>
      </c>
      <c r="C216" s="16" t="str">
        <f>C214&amp;" - Premium"</f>
        <v>The FTD® Joyful Inspirations™ Bouquet by Vera Wang - Premium</v>
      </c>
      <c r="D216" s="35" t="s">
        <v>181</v>
      </c>
      <c r="E216" s="52">
        <v>64.989999999999995</v>
      </c>
      <c r="F216" s="53">
        <f t="shared" si="22"/>
        <v>1</v>
      </c>
      <c r="G216" s="52">
        <f t="shared" si="25"/>
        <v>64.989999999999995</v>
      </c>
      <c r="H216" s="25" t="s">
        <v>127</v>
      </c>
      <c r="I216" s="35">
        <v>15</v>
      </c>
      <c r="J216" s="35">
        <v>14</v>
      </c>
      <c r="K216" s="16">
        <f t="shared" si="23"/>
        <v>38.1</v>
      </c>
      <c r="L216" s="16">
        <f t="shared" si="24"/>
        <v>35.56</v>
      </c>
      <c r="M216" s="168" t="s">
        <v>229</v>
      </c>
    </row>
    <row r="217" spans="1:13" s="10" customFormat="1" ht="50.25" customHeight="1" x14ac:dyDescent="0.25">
      <c r="A217" s="13" t="s">
        <v>156</v>
      </c>
      <c r="B217" s="13" t="s">
        <v>256</v>
      </c>
      <c r="C217" s="14" t="s">
        <v>285</v>
      </c>
      <c r="D217" s="14" t="s">
        <v>181</v>
      </c>
      <c r="E217" s="54">
        <v>49.99</v>
      </c>
      <c r="F217" s="55">
        <f t="shared" si="22"/>
        <v>1</v>
      </c>
      <c r="G217" s="54">
        <f t="shared" si="25"/>
        <v>49.99</v>
      </c>
      <c r="H217" s="123" t="s">
        <v>814</v>
      </c>
      <c r="I217" s="14">
        <v>13</v>
      </c>
      <c r="J217" s="14">
        <v>12</v>
      </c>
      <c r="K217" s="13">
        <f t="shared" si="23"/>
        <v>33.020000000000003</v>
      </c>
      <c r="L217" s="13">
        <f t="shared" si="24"/>
        <v>30.48</v>
      </c>
      <c r="M217" s="47">
        <v>3</v>
      </c>
    </row>
    <row r="218" spans="1:13" s="12" customFormat="1" ht="50.25" customHeight="1" x14ac:dyDescent="0.25">
      <c r="A218" s="15" t="s">
        <v>156</v>
      </c>
      <c r="B218" s="15" t="str">
        <f>B217&amp;"d"</f>
        <v>VW2d</v>
      </c>
      <c r="C218" s="15" t="str">
        <f>C217&amp;" - Deluxe"</f>
        <v>The FTD® Graceful Wishes™ Bouquet by Vera Wang - Deluxe</v>
      </c>
      <c r="D218" s="20" t="s">
        <v>181</v>
      </c>
      <c r="E218" s="50">
        <v>59.99</v>
      </c>
      <c r="F218" s="51">
        <f t="shared" si="22"/>
        <v>1</v>
      </c>
      <c r="G218" s="50">
        <f t="shared" si="25"/>
        <v>59.99</v>
      </c>
      <c r="H218" s="1" t="s">
        <v>127</v>
      </c>
      <c r="I218" s="20">
        <v>14</v>
      </c>
      <c r="J218" s="20">
        <v>13</v>
      </c>
      <c r="K218" s="15">
        <f t="shared" si="23"/>
        <v>35.56</v>
      </c>
      <c r="L218" s="15">
        <f t="shared" si="24"/>
        <v>33.020000000000003</v>
      </c>
      <c r="M218" s="47">
        <v>3</v>
      </c>
    </row>
    <row r="219" spans="1:13" s="8" customFormat="1" ht="50.25" customHeight="1" x14ac:dyDescent="0.25">
      <c r="A219" s="16" t="s">
        <v>156</v>
      </c>
      <c r="B219" s="16" t="str">
        <f>B217&amp;"p"</f>
        <v>VW2p</v>
      </c>
      <c r="C219" s="16" t="str">
        <f>C217&amp;" - Premium"</f>
        <v>The FTD® Graceful Wishes™ Bouquet by Vera Wang - Premium</v>
      </c>
      <c r="D219" s="35" t="s">
        <v>181</v>
      </c>
      <c r="E219" s="52">
        <v>69.989999999999995</v>
      </c>
      <c r="F219" s="53">
        <f t="shared" ref="F219:F237" si="26">$F$1</f>
        <v>1</v>
      </c>
      <c r="G219" s="52">
        <f t="shared" si="25"/>
        <v>69.989999999999995</v>
      </c>
      <c r="H219" s="25" t="s">
        <v>127</v>
      </c>
      <c r="I219" s="35">
        <v>15</v>
      </c>
      <c r="J219" s="35">
        <v>14</v>
      </c>
      <c r="K219" s="16">
        <f t="shared" si="23"/>
        <v>38.1</v>
      </c>
      <c r="L219" s="16">
        <f t="shared" si="24"/>
        <v>35.56</v>
      </c>
      <c r="M219" s="48">
        <v>3</v>
      </c>
    </row>
    <row r="220" spans="1:13" s="10" customFormat="1" ht="50.25" customHeight="1" x14ac:dyDescent="0.25">
      <c r="A220" s="13" t="s">
        <v>156</v>
      </c>
      <c r="B220" s="13" t="s">
        <v>257</v>
      </c>
      <c r="C220" s="14" t="s">
        <v>286</v>
      </c>
      <c r="D220" s="14" t="s">
        <v>181</v>
      </c>
      <c r="E220" s="54">
        <v>63.99</v>
      </c>
      <c r="F220" s="55">
        <f t="shared" si="26"/>
        <v>1</v>
      </c>
      <c r="G220" s="54">
        <f t="shared" si="25"/>
        <v>63.99</v>
      </c>
      <c r="H220" s="123" t="s">
        <v>300</v>
      </c>
      <c r="I220" s="14">
        <v>20</v>
      </c>
      <c r="J220" s="14">
        <v>14</v>
      </c>
      <c r="K220" s="13">
        <f t="shared" si="23"/>
        <v>50.8</v>
      </c>
      <c r="L220" s="13">
        <f t="shared" si="24"/>
        <v>35.56</v>
      </c>
      <c r="M220" s="47">
        <v>3</v>
      </c>
    </row>
    <row r="221" spans="1:13" s="12" customFormat="1" ht="50.25" customHeight="1" x14ac:dyDescent="0.25">
      <c r="A221" s="15" t="s">
        <v>156</v>
      </c>
      <c r="B221" s="15" t="str">
        <f>B220&amp;"d"</f>
        <v>VW3d</v>
      </c>
      <c r="C221" s="15" t="str">
        <f>C220&amp;" - Deluxe"</f>
        <v>The FTD® Captivating Color™ Rose Bouquet by Vera Wang - Deluxe</v>
      </c>
      <c r="D221" s="20" t="s">
        <v>181</v>
      </c>
      <c r="E221" s="50">
        <v>78.989999999999995</v>
      </c>
      <c r="F221" s="51">
        <f t="shared" si="26"/>
        <v>1</v>
      </c>
      <c r="G221" s="50">
        <f t="shared" si="25"/>
        <v>78.989999999999995</v>
      </c>
      <c r="H221" s="1" t="s">
        <v>127</v>
      </c>
      <c r="I221" s="20">
        <v>21</v>
      </c>
      <c r="J221" s="20">
        <v>15</v>
      </c>
      <c r="K221" s="15">
        <f t="shared" si="23"/>
        <v>53.34</v>
      </c>
      <c r="L221" s="15">
        <f t="shared" si="24"/>
        <v>38.1</v>
      </c>
      <c r="M221" s="47">
        <v>3</v>
      </c>
    </row>
    <row r="222" spans="1:13" s="8" customFormat="1" ht="50.25" customHeight="1" x14ac:dyDescent="0.25">
      <c r="A222" s="16" t="s">
        <v>156</v>
      </c>
      <c r="B222" s="16" t="str">
        <f>B220&amp;"p"</f>
        <v>VW3p</v>
      </c>
      <c r="C222" s="16" t="str">
        <f>C220&amp;" - Premium"</f>
        <v>The FTD® Captivating Color™ Rose Bouquet by Vera Wang - Premium</v>
      </c>
      <c r="D222" s="35" t="s">
        <v>181</v>
      </c>
      <c r="E222" s="52">
        <v>92.99</v>
      </c>
      <c r="F222" s="53">
        <f t="shared" si="26"/>
        <v>1</v>
      </c>
      <c r="G222" s="52">
        <f t="shared" si="25"/>
        <v>92.99</v>
      </c>
      <c r="H222" s="25" t="s">
        <v>127</v>
      </c>
      <c r="I222" s="35">
        <v>22</v>
      </c>
      <c r="J222" s="35">
        <v>16</v>
      </c>
      <c r="K222" s="16">
        <f t="shared" si="23"/>
        <v>55.88</v>
      </c>
      <c r="L222" s="16">
        <f t="shared" si="24"/>
        <v>40.64</v>
      </c>
      <c r="M222" s="48">
        <v>3</v>
      </c>
    </row>
    <row r="223" spans="1:13" s="10" customFormat="1" ht="50.25" customHeight="1" x14ac:dyDescent="0.25">
      <c r="A223" s="13" t="s">
        <v>156</v>
      </c>
      <c r="B223" s="13" t="s">
        <v>258</v>
      </c>
      <c r="C223" s="14" t="s">
        <v>288</v>
      </c>
      <c r="D223" s="14" t="s">
        <v>181</v>
      </c>
      <c r="E223" s="54">
        <v>49.99</v>
      </c>
      <c r="F223" s="55">
        <f t="shared" si="26"/>
        <v>1</v>
      </c>
      <c r="G223" s="54">
        <f t="shared" si="25"/>
        <v>49.99</v>
      </c>
      <c r="H223" s="123" t="s">
        <v>301</v>
      </c>
      <c r="I223" s="14">
        <v>11</v>
      </c>
      <c r="J223" s="14">
        <v>12</v>
      </c>
      <c r="K223" s="13">
        <f t="shared" si="23"/>
        <v>27.94</v>
      </c>
      <c r="L223" s="13">
        <f t="shared" si="24"/>
        <v>30.48</v>
      </c>
      <c r="M223" s="47">
        <v>3</v>
      </c>
    </row>
    <row r="224" spans="1:13" s="12" customFormat="1" ht="50.25" customHeight="1" x14ac:dyDescent="0.25">
      <c r="A224" s="15" t="s">
        <v>156</v>
      </c>
      <c r="B224" s="15" t="str">
        <f>B223&amp;"d"</f>
        <v>VW5d</v>
      </c>
      <c r="C224" s="15" t="str">
        <f>C223&amp;" - Deluxe"</f>
        <v>The FTD® Sweet Effects™ Bouquet by Vera Wang - Deluxe</v>
      </c>
      <c r="D224" s="20" t="s">
        <v>181</v>
      </c>
      <c r="E224" s="50">
        <v>59.99</v>
      </c>
      <c r="F224" s="51">
        <f t="shared" si="26"/>
        <v>1</v>
      </c>
      <c r="G224" s="50">
        <f t="shared" si="25"/>
        <v>59.99</v>
      </c>
      <c r="H224" s="1" t="s">
        <v>127</v>
      </c>
      <c r="I224" s="20">
        <v>12</v>
      </c>
      <c r="J224" s="20">
        <v>13</v>
      </c>
      <c r="K224" s="15">
        <f t="shared" si="23"/>
        <v>30.48</v>
      </c>
      <c r="L224" s="15">
        <f t="shared" si="24"/>
        <v>33.020000000000003</v>
      </c>
      <c r="M224" s="47">
        <v>3</v>
      </c>
    </row>
    <row r="225" spans="1:13" s="8" customFormat="1" ht="50.25" customHeight="1" x14ac:dyDescent="0.25">
      <c r="A225" s="16" t="s">
        <v>156</v>
      </c>
      <c r="B225" s="16" t="str">
        <f>B223&amp;"p"</f>
        <v>VW5p</v>
      </c>
      <c r="C225" s="16" t="str">
        <f>C223&amp;" - Premium"</f>
        <v>The FTD® Sweet Effects™ Bouquet by Vera Wang - Premium</v>
      </c>
      <c r="D225" s="35" t="s">
        <v>181</v>
      </c>
      <c r="E225" s="52">
        <v>69.989999999999995</v>
      </c>
      <c r="F225" s="53">
        <f t="shared" si="26"/>
        <v>1</v>
      </c>
      <c r="G225" s="52">
        <f t="shared" si="25"/>
        <v>69.989999999999995</v>
      </c>
      <c r="H225" s="25" t="s">
        <v>127</v>
      </c>
      <c r="I225" s="35">
        <v>13</v>
      </c>
      <c r="J225" s="35">
        <v>14</v>
      </c>
      <c r="K225" s="16">
        <f t="shared" si="23"/>
        <v>33.020000000000003</v>
      </c>
      <c r="L225" s="16">
        <f t="shared" si="24"/>
        <v>35.56</v>
      </c>
      <c r="M225" s="48">
        <v>3</v>
      </c>
    </row>
    <row r="226" spans="1:13" s="10" customFormat="1" ht="50.25" customHeight="1" x14ac:dyDescent="0.25">
      <c r="A226" s="13" t="s">
        <v>156</v>
      </c>
      <c r="B226" s="13" t="s">
        <v>259</v>
      </c>
      <c r="C226" s="14" t="s">
        <v>287</v>
      </c>
      <c r="D226" s="14" t="s">
        <v>181</v>
      </c>
      <c r="E226" s="50">
        <v>54.99</v>
      </c>
      <c r="F226" s="51">
        <f t="shared" si="26"/>
        <v>1</v>
      </c>
      <c r="G226" s="50">
        <f t="shared" si="25"/>
        <v>54.99</v>
      </c>
      <c r="H226" s="123" t="s">
        <v>302</v>
      </c>
      <c r="I226" s="7">
        <v>12</v>
      </c>
      <c r="J226" s="7">
        <v>12</v>
      </c>
      <c r="K226" s="6">
        <f t="shared" si="23"/>
        <v>30.48</v>
      </c>
      <c r="L226" s="6">
        <f t="shared" si="24"/>
        <v>30.48</v>
      </c>
      <c r="M226" s="167" t="s">
        <v>229</v>
      </c>
    </row>
    <row r="227" spans="1:13" s="12" customFormat="1" ht="50.25" customHeight="1" x14ac:dyDescent="0.25">
      <c r="A227" s="15" t="s">
        <v>156</v>
      </c>
      <c r="B227" s="15" t="str">
        <f>B226&amp;"d"</f>
        <v>VW6d</v>
      </c>
      <c r="C227" s="15" t="str">
        <f>C226&amp;" - Deluxe"</f>
        <v>The FTD® White Elegance™ Bouquet by Vera Wang - Deluxe</v>
      </c>
      <c r="D227" s="20" t="s">
        <v>181</v>
      </c>
      <c r="E227" s="50">
        <v>64.989999999999995</v>
      </c>
      <c r="F227" s="51">
        <f t="shared" si="26"/>
        <v>1</v>
      </c>
      <c r="G227" s="50">
        <f t="shared" si="25"/>
        <v>64.989999999999995</v>
      </c>
      <c r="H227" s="1" t="s">
        <v>127</v>
      </c>
      <c r="I227" s="1">
        <v>13</v>
      </c>
      <c r="J227" s="1">
        <v>13</v>
      </c>
      <c r="K227" s="9">
        <f t="shared" si="23"/>
        <v>33.020000000000003</v>
      </c>
      <c r="L227" s="9">
        <f t="shared" si="24"/>
        <v>33.020000000000003</v>
      </c>
      <c r="M227" s="167" t="s">
        <v>229</v>
      </c>
    </row>
    <row r="228" spans="1:13" s="8" customFormat="1" ht="50.25" customHeight="1" x14ac:dyDescent="0.25">
      <c r="A228" s="16" t="s">
        <v>156</v>
      </c>
      <c r="B228" s="16" t="str">
        <f>B226&amp;"p"</f>
        <v>VW6p</v>
      </c>
      <c r="C228" s="16" t="str">
        <f>C226&amp;" - Premium"</f>
        <v>The FTD® White Elegance™ Bouquet by Vera Wang - Premium</v>
      </c>
      <c r="D228" s="35" t="s">
        <v>181</v>
      </c>
      <c r="E228" s="52">
        <v>72.989999999999995</v>
      </c>
      <c r="F228" s="53">
        <f t="shared" si="26"/>
        <v>1</v>
      </c>
      <c r="G228" s="52">
        <f t="shared" si="25"/>
        <v>72.989999999999995</v>
      </c>
      <c r="H228" s="25" t="s">
        <v>127</v>
      </c>
      <c r="I228" s="25">
        <v>14</v>
      </c>
      <c r="J228" s="25">
        <v>14</v>
      </c>
      <c r="K228" s="11">
        <f t="shared" si="23"/>
        <v>35.56</v>
      </c>
      <c r="L228" s="11">
        <f t="shared" si="24"/>
        <v>35.56</v>
      </c>
      <c r="M228" s="168" t="s">
        <v>229</v>
      </c>
    </row>
    <row r="229" spans="1:13" s="10" customFormat="1" ht="50.25" customHeight="1" x14ac:dyDescent="0.25">
      <c r="A229" s="13" t="s">
        <v>156</v>
      </c>
      <c r="B229" s="13" t="s">
        <v>365</v>
      </c>
      <c r="C229" s="14" t="s">
        <v>430</v>
      </c>
      <c r="D229" s="14" t="s">
        <v>181</v>
      </c>
      <c r="E229" s="50">
        <v>110.99</v>
      </c>
      <c r="F229" s="51">
        <f t="shared" si="26"/>
        <v>1</v>
      </c>
      <c r="G229" s="50">
        <f t="shared" si="25"/>
        <v>110.99</v>
      </c>
      <c r="H229" s="124" t="s">
        <v>815</v>
      </c>
      <c r="I229" s="64">
        <v>24</v>
      </c>
      <c r="J229" s="64">
        <v>21</v>
      </c>
      <c r="K229" s="64">
        <f t="shared" si="23"/>
        <v>60.96</v>
      </c>
      <c r="L229" s="64">
        <f t="shared" si="24"/>
        <v>53.34</v>
      </c>
      <c r="M229" s="65">
        <v>3</v>
      </c>
    </row>
    <row r="230" spans="1:13" s="12" customFormat="1" ht="50.25" customHeight="1" x14ac:dyDescent="0.25">
      <c r="A230" s="15" t="s">
        <v>156</v>
      </c>
      <c r="B230" s="15" t="str">
        <f>B229&amp;"d"</f>
        <v>VW7d</v>
      </c>
      <c r="C230" s="15" t="str">
        <f>C229&amp;" - Deluxe"</f>
        <v>The FTD® Grand Occasion™ Bouquet by Vera Wang - Deluxe</v>
      </c>
      <c r="D230" s="20" t="s">
        <v>181</v>
      </c>
      <c r="E230" s="50">
        <v>123.99</v>
      </c>
      <c r="F230" s="51">
        <f t="shared" si="26"/>
        <v>1</v>
      </c>
      <c r="G230" s="50">
        <f t="shared" si="25"/>
        <v>123.99</v>
      </c>
      <c r="H230" s="1" t="s">
        <v>127</v>
      </c>
      <c r="I230" s="66">
        <v>25</v>
      </c>
      <c r="J230" s="66">
        <v>21</v>
      </c>
      <c r="K230" s="66">
        <f t="shared" si="23"/>
        <v>63.5</v>
      </c>
      <c r="L230" s="66">
        <f t="shared" si="24"/>
        <v>53.34</v>
      </c>
      <c r="M230" s="67">
        <v>3</v>
      </c>
    </row>
    <row r="231" spans="1:13" s="8" customFormat="1" ht="50.25" customHeight="1" x14ac:dyDescent="0.25">
      <c r="A231" s="16" t="s">
        <v>156</v>
      </c>
      <c r="B231" s="16" t="str">
        <f>B229&amp;"p"</f>
        <v>VW7p</v>
      </c>
      <c r="C231" s="16" t="str">
        <f>C229&amp;" - Premium"</f>
        <v>The FTD® Grand Occasion™ Bouquet by Vera Wang - Premium</v>
      </c>
      <c r="D231" s="35" t="s">
        <v>181</v>
      </c>
      <c r="E231" s="52">
        <v>136.99</v>
      </c>
      <c r="F231" s="53">
        <f t="shared" si="26"/>
        <v>1</v>
      </c>
      <c r="G231" s="52">
        <f t="shared" si="25"/>
        <v>136.99</v>
      </c>
      <c r="H231" s="25" t="s">
        <v>127</v>
      </c>
      <c r="I231" s="68">
        <v>26</v>
      </c>
      <c r="J231" s="68">
        <v>22</v>
      </c>
      <c r="K231" s="68">
        <f t="shared" si="23"/>
        <v>66.040000000000006</v>
      </c>
      <c r="L231" s="68">
        <f t="shared" si="24"/>
        <v>55.88</v>
      </c>
      <c r="M231" s="67">
        <v>3</v>
      </c>
    </row>
    <row r="232" spans="1:13" s="10" customFormat="1" ht="50.25" customHeight="1" x14ac:dyDescent="0.25">
      <c r="A232" s="13" t="s">
        <v>156</v>
      </c>
      <c r="B232" s="13" t="s">
        <v>536</v>
      </c>
      <c r="C232" s="14" t="s">
        <v>558</v>
      </c>
      <c r="D232" s="14" t="s">
        <v>181</v>
      </c>
      <c r="E232" s="54">
        <v>63.99</v>
      </c>
      <c r="F232" s="51">
        <f t="shared" si="26"/>
        <v>1</v>
      </c>
      <c r="G232" s="50">
        <f t="shared" ref="G232:G237" si="27">VALUE(TRUNC(E232*F232,0)&amp;".99")</f>
        <v>63.99</v>
      </c>
      <c r="H232" s="121" t="s">
        <v>586</v>
      </c>
      <c r="I232" s="14">
        <v>15</v>
      </c>
      <c r="J232" s="14">
        <v>12</v>
      </c>
      <c r="K232" s="13">
        <f t="shared" si="23"/>
        <v>38.1</v>
      </c>
      <c r="L232" s="13">
        <f t="shared" si="24"/>
        <v>30.48</v>
      </c>
      <c r="M232" s="65">
        <v>3</v>
      </c>
    </row>
    <row r="233" spans="1:13" s="12" customFormat="1" ht="50.25" customHeight="1" x14ac:dyDescent="0.25">
      <c r="A233" s="15" t="s">
        <v>156</v>
      </c>
      <c r="B233" s="15" t="str">
        <f>B232&amp;"d"</f>
        <v>VW8d</v>
      </c>
      <c r="C233" s="15" t="str">
        <f>C232&amp;" - Deluxe"</f>
        <v>The FTD® Dawning Delight™ Bouquet by Vera Wang - Deluxe</v>
      </c>
      <c r="D233" s="20" t="s">
        <v>181</v>
      </c>
      <c r="E233" s="50">
        <v>77.989999999999995</v>
      </c>
      <c r="F233" s="51">
        <f t="shared" si="26"/>
        <v>1</v>
      </c>
      <c r="G233" s="50">
        <f t="shared" si="27"/>
        <v>77.989999999999995</v>
      </c>
      <c r="H233" s="1" t="s">
        <v>127</v>
      </c>
      <c r="I233" s="20">
        <v>17</v>
      </c>
      <c r="J233" s="20">
        <v>13</v>
      </c>
      <c r="K233" s="15">
        <f t="shared" si="23"/>
        <v>43.18</v>
      </c>
      <c r="L233" s="15">
        <f t="shared" si="24"/>
        <v>33.020000000000003</v>
      </c>
      <c r="M233" s="67">
        <v>3</v>
      </c>
    </row>
    <row r="234" spans="1:13" s="8" customFormat="1" ht="50.25" customHeight="1" x14ac:dyDescent="0.25">
      <c r="A234" s="15" t="s">
        <v>156</v>
      </c>
      <c r="B234" s="16" t="str">
        <f>B232&amp;"p"</f>
        <v>VW8p</v>
      </c>
      <c r="C234" s="15" t="str">
        <f>C232&amp;" - Premium"</f>
        <v>The FTD® Dawning Delight™ Bouquet by Vera Wang - Premium</v>
      </c>
      <c r="D234" s="35" t="s">
        <v>181</v>
      </c>
      <c r="E234" s="52">
        <v>93.99</v>
      </c>
      <c r="F234" s="53">
        <f t="shared" si="26"/>
        <v>1</v>
      </c>
      <c r="G234" s="52">
        <f t="shared" si="27"/>
        <v>93.99</v>
      </c>
      <c r="H234" s="25" t="s">
        <v>127</v>
      </c>
      <c r="I234" s="35">
        <v>18</v>
      </c>
      <c r="J234" s="35">
        <v>14</v>
      </c>
      <c r="K234" s="16">
        <f t="shared" si="23"/>
        <v>45.72</v>
      </c>
      <c r="L234" s="16">
        <f t="shared" si="24"/>
        <v>35.56</v>
      </c>
      <c r="M234" s="67">
        <v>3</v>
      </c>
    </row>
    <row r="235" spans="1:13" s="10" customFormat="1" ht="50.25" customHeight="1" x14ac:dyDescent="0.25">
      <c r="A235" s="13" t="s">
        <v>156</v>
      </c>
      <c r="B235" s="13" t="s">
        <v>556</v>
      </c>
      <c r="C235" s="14" t="s">
        <v>296</v>
      </c>
      <c r="D235" s="14" t="s">
        <v>181</v>
      </c>
      <c r="E235" s="54">
        <v>49.99</v>
      </c>
      <c r="F235" s="51">
        <f t="shared" si="26"/>
        <v>1</v>
      </c>
      <c r="G235" s="50">
        <f t="shared" si="27"/>
        <v>49.99</v>
      </c>
      <c r="H235" s="121" t="s">
        <v>587</v>
      </c>
      <c r="I235" s="115">
        <v>16</v>
      </c>
      <c r="J235" s="115">
        <v>12</v>
      </c>
      <c r="K235" s="191">
        <f t="shared" si="23"/>
        <v>40.64</v>
      </c>
      <c r="L235" s="191">
        <f t="shared" si="24"/>
        <v>30.48</v>
      </c>
      <c r="M235" s="169">
        <v>3</v>
      </c>
    </row>
    <row r="236" spans="1:13" s="12" customFormat="1" ht="50.25" customHeight="1" x14ac:dyDescent="0.25">
      <c r="A236" s="15" t="s">
        <v>156</v>
      </c>
      <c r="B236" s="15" t="str">
        <f>B235&amp;"d"</f>
        <v>VW9d</v>
      </c>
      <c r="C236" s="15" t="str">
        <f>C235&amp;" - Deluxe"</f>
        <v>The FTD® Beauty and Grace™ Bouquet by Vera Wang - Deluxe</v>
      </c>
      <c r="D236" s="20" t="s">
        <v>181</v>
      </c>
      <c r="E236" s="50">
        <v>64.989999999999995</v>
      </c>
      <c r="F236" s="51">
        <f t="shared" si="26"/>
        <v>1</v>
      </c>
      <c r="G236" s="50">
        <f t="shared" si="27"/>
        <v>64.989999999999995</v>
      </c>
      <c r="H236" s="1" t="s">
        <v>127</v>
      </c>
      <c r="I236" s="103">
        <v>18</v>
      </c>
      <c r="J236" s="103">
        <v>13</v>
      </c>
      <c r="K236" s="192">
        <f t="shared" si="23"/>
        <v>45.72</v>
      </c>
      <c r="L236" s="192">
        <f t="shared" si="24"/>
        <v>33.020000000000003</v>
      </c>
      <c r="M236" s="170">
        <v>3</v>
      </c>
    </row>
    <row r="237" spans="1:13" s="8" customFormat="1" ht="50.25" customHeight="1" x14ac:dyDescent="0.25">
      <c r="A237" s="15" t="s">
        <v>156</v>
      </c>
      <c r="B237" s="16" t="str">
        <f>B235&amp;"p"</f>
        <v>VW9p</v>
      </c>
      <c r="C237" s="15" t="str">
        <f>C235&amp;" - Premium"</f>
        <v>The FTD® Beauty and Grace™ Bouquet by Vera Wang - Premium</v>
      </c>
      <c r="D237" s="35" t="s">
        <v>181</v>
      </c>
      <c r="E237" s="52">
        <v>73.989999999999995</v>
      </c>
      <c r="F237" s="53">
        <f t="shared" si="26"/>
        <v>1</v>
      </c>
      <c r="G237" s="52">
        <f t="shared" si="27"/>
        <v>73.989999999999995</v>
      </c>
      <c r="H237" s="25" t="s">
        <v>127</v>
      </c>
      <c r="I237" s="112">
        <v>19</v>
      </c>
      <c r="J237" s="112">
        <v>14</v>
      </c>
      <c r="K237" s="193">
        <f t="shared" si="23"/>
        <v>48.26</v>
      </c>
      <c r="L237" s="193">
        <f t="shared" si="24"/>
        <v>35.56</v>
      </c>
      <c r="M237" s="171">
        <v>3</v>
      </c>
    </row>
    <row r="238" spans="1:13" s="78" customFormat="1" ht="63.75" customHeight="1" x14ac:dyDescent="0.25">
      <c r="A238" s="7" t="s">
        <v>16</v>
      </c>
      <c r="B238" s="7" t="s">
        <v>829</v>
      </c>
      <c r="C238" s="7" t="s">
        <v>451</v>
      </c>
      <c r="D238" s="77" t="s">
        <v>30</v>
      </c>
      <c r="E238" s="24">
        <v>69.989999999999995</v>
      </c>
      <c r="F238" s="75">
        <f t="shared" ref="F238:G240" si="28">F241</f>
        <v>1</v>
      </c>
      <c r="G238" s="24">
        <f t="shared" si="28"/>
        <v>39.99</v>
      </c>
      <c r="H238" s="121" t="s">
        <v>645</v>
      </c>
      <c r="I238" s="60">
        <v>11</v>
      </c>
      <c r="J238" s="60">
        <v>11</v>
      </c>
      <c r="K238" s="60">
        <f t="shared" ref="K238:K300" si="29">I238*2.54</f>
        <v>27.94</v>
      </c>
      <c r="L238" s="60">
        <f t="shared" ref="L238:L300" si="30">J238*2.54</f>
        <v>27.94</v>
      </c>
      <c r="M238" s="99" t="s">
        <v>229</v>
      </c>
    </row>
    <row r="239" spans="1:13" s="71" customFormat="1" ht="63.75" customHeight="1" x14ac:dyDescent="0.25">
      <c r="A239" s="15" t="s">
        <v>16</v>
      </c>
      <c r="B239" s="15" t="s">
        <v>830</v>
      </c>
      <c r="C239" s="15" t="str">
        <f>C238&amp;" - Deluxe"</f>
        <v>The FTD® Autumn Beauty™ Bouquet - Deluxe</v>
      </c>
      <c r="D239" s="69" t="s">
        <v>30</v>
      </c>
      <c r="E239" s="22">
        <v>94.99</v>
      </c>
      <c r="F239" s="70">
        <f t="shared" si="28"/>
        <v>1</v>
      </c>
      <c r="G239" s="22">
        <f t="shared" si="28"/>
        <v>59.99</v>
      </c>
      <c r="H239" s="1" t="s">
        <v>127</v>
      </c>
      <c r="I239" s="61">
        <v>13</v>
      </c>
      <c r="J239" s="61">
        <v>13</v>
      </c>
      <c r="K239" s="61">
        <f t="shared" si="29"/>
        <v>33.020000000000003</v>
      </c>
      <c r="L239" s="61">
        <f t="shared" si="30"/>
        <v>33.020000000000003</v>
      </c>
      <c r="M239" s="47" t="s">
        <v>229</v>
      </c>
    </row>
    <row r="240" spans="1:13" s="74" customFormat="1" ht="63.75" customHeight="1" x14ac:dyDescent="0.25">
      <c r="A240" s="16" t="s">
        <v>16</v>
      </c>
      <c r="B240" s="16" t="s">
        <v>831</v>
      </c>
      <c r="C240" s="16" t="str">
        <f>C238&amp;" - Premium"</f>
        <v>The FTD® Autumn Beauty™ Bouquet - Premium</v>
      </c>
      <c r="D240" s="72" t="s">
        <v>30</v>
      </c>
      <c r="E240" s="23">
        <v>116.99</v>
      </c>
      <c r="F240" s="73">
        <f t="shared" si="28"/>
        <v>1</v>
      </c>
      <c r="G240" s="23">
        <f t="shared" si="28"/>
        <v>76.989999999999995</v>
      </c>
      <c r="H240" s="25" t="s">
        <v>127</v>
      </c>
      <c r="I240" s="63">
        <v>14</v>
      </c>
      <c r="J240" s="63">
        <v>14</v>
      </c>
      <c r="K240" s="63">
        <f t="shared" si="29"/>
        <v>35.56</v>
      </c>
      <c r="L240" s="63">
        <f t="shared" si="30"/>
        <v>35.56</v>
      </c>
      <c r="M240" s="48" t="s">
        <v>229</v>
      </c>
    </row>
    <row r="241" spans="1:13" s="78" customFormat="1" ht="74.25" customHeight="1" x14ac:dyDescent="0.25">
      <c r="A241" s="7" t="s">
        <v>16</v>
      </c>
      <c r="B241" s="7" t="s">
        <v>832</v>
      </c>
      <c r="C241" s="7" t="s">
        <v>81</v>
      </c>
      <c r="D241" s="77" t="s">
        <v>30</v>
      </c>
      <c r="E241" s="24">
        <v>39.99</v>
      </c>
      <c r="F241" s="75">
        <f t="shared" ref="F241:F252" si="31">$F$1</f>
        <v>1</v>
      </c>
      <c r="G241" s="24">
        <f t="shared" ref="G241:G249" si="32">VALUE(TRUNC(E241*F241,0)&amp;".99")</f>
        <v>39.99</v>
      </c>
      <c r="H241" s="121" t="s">
        <v>82</v>
      </c>
      <c r="I241" s="60">
        <v>10</v>
      </c>
      <c r="J241" s="60">
        <v>10</v>
      </c>
      <c r="K241" s="60">
        <f t="shared" si="29"/>
        <v>25.4</v>
      </c>
      <c r="L241" s="60">
        <f t="shared" si="30"/>
        <v>25.4</v>
      </c>
      <c r="M241" s="99" t="s">
        <v>229</v>
      </c>
    </row>
    <row r="242" spans="1:13" s="71" customFormat="1" ht="74.25" customHeight="1" x14ac:dyDescent="0.25">
      <c r="A242" s="15" t="s">
        <v>16</v>
      </c>
      <c r="B242" s="15" t="s">
        <v>833</v>
      </c>
      <c r="C242" s="15" t="str">
        <f>C241&amp;" - Deluxe"</f>
        <v>The FTD® Abundant Harvest™ Basket - Deluxe</v>
      </c>
      <c r="D242" s="69" t="s">
        <v>30</v>
      </c>
      <c r="E242" s="22">
        <v>59.99</v>
      </c>
      <c r="F242" s="70">
        <f t="shared" si="31"/>
        <v>1</v>
      </c>
      <c r="G242" s="22">
        <f t="shared" si="32"/>
        <v>59.99</v>
      </c>
      <c r="H242" s="1" t="s">
        <v>127</v>
      </c>
      <c r="I242" s="61">
        <v>10</v>
      </c>
      <c r="J242" s="61">
        <v>11</v>
      </c>
      <c r="K242" s="61">
        <f t="shared" si="29"/>
        <v>25.4</v>
      </c>
      <c r="L242" s="61">
        <f t="shared" si="30"/>
        <v>27.94</v>
      </c>
      <c r="M242" s="47" t="s">
        <v>229</v>
      </c>
    </row>
    <row r="243" spans="1:13" s="74" customFormat="1" ht="74.25" customHeight="1" x14ac:dyDescent="0.25">
      <c r="A243" s="16" t="s">
        <v>16</v>
      </c>
      <c r="B243" s="16" t="s">
        <v>834</v>
      </c>
      <c r="C243" s="16" t="str">
        <f>C241&amp;" - Premium"</f>
        <v>The FTD® Abundant Harvest™ Basket - Premium</v>
      </c>
      <c r="D243" s="72" t="s">
        <v>30</v>
      </c>
      <c r="E243" s="23">
        <v>76.989999999999995</v>
      </c>
      <c r="F243" s="73">
        <f t="shared" si="31"/>
        <v>1</v>
      </c>
      <c r="G243" s="23">
        <f t="shared" si="32"/>
        <v>76.989999999999995</v>
      </c>
      <c r="H243" s="25" t="s">
        <v>127</v>
      </c>
      <c r="I243" s="63">
        <v>14</v>
      </c>
      <c r="J243" s="63">
        <v>14</v>
      </c>
      <c r="K243" s="63">
        <f t="shared" si="29"/>
        <v>35.56</v>
      </c>
      <c r="L243" s="63">
        <f t="shared" si="30"/>
        <v>35.56</v>
      </c>
      <c r="M243" s="48" t="s">
        <v>229</v>
      </c>
    </row>
    <row r="244" spans="1:13" s="71" customFormat="1" ht="74.25" customHeight="1" x14ac:dyDescent="0.25">
      <c r="A244" s="1" t="s">
        <v>16</v>
      </c>
      <c r="B244" s="1" t="s">
        <v>835</v>
      </c>
      <c r="C244" s="1" t="s">
        <v>235</v>
      </c>
      <c r="D244" s="69" t="s">
        <v>30</v>
      </c>
      <c r="E244" s="22">
        <v>39.99</v>
      </c>
      <c r="F244" s="70">
        <f t="shared" si="31"/>
        <v>1</v>
      </c>
      <c r="G244" s="22">
        <f>VALUE(TRUNC(E244*F244,0)&amp;".99")</f>
        <v>39.99</v>
      </c>
      <c r="H244" s="125" t="s">
        <v>32</v>
      </c>
      <c r="I244" s="61">
        <v>9</v>
      </c>
      <c r="J244" s="61">
        <v>18</v>
      </c>
      <c r="K244" s="61">
        <f t="shared" si="29"/>
        <v>22.86</v>
      </c>
      <c r="L244" s="61">
        <f t="shared" si="30"/>
        <v>45.72</v>
      </c>
      <c r="M244" s="47" t="s">
        <v>229</v>
      </c>
    </row>
    <row r="245" spans="1:13" s="71" customFormat="1" ht="74.25" customHeight="1" x14ac:dyDescent="0.25">
      <c r="A245" s="15" t="s">
        <v>16</v>
      </c>
      <c r="B245" s="15" t="s">
        <v>836</v>
      </c>
      <c r="C245" s="15" t="str">
        <f>C244&amp;" - Deluxe"</f>
        <v>The FTD® Harvest Home™ Cornucopia - Deluxe</v>
      </c>
      <c r="D245" s="69" t="s">
        <v>30</v>
      </c>
      <c r="E245" s="22">
        <v>52.99</v>
      </c>
      <c r="F245" s="70">
        <f t="shared" si="31"/>
        <v>1</v>
      </c>
      <c r="G245" s="22">
        <f>VALUE(TRUNC(E245*F245,0)&amp;".99")</f>
        <v>52.99</v>
      </c>
      <c r="H245" s="1" t="s">
        <v>127</v>
      </c>
      <c r="I245" s="61">
        <v>10</v>
      </c>
      <c r="J245" s="61">
        <v>19</v>
      </c>
      <c r="K245" s="61">
        <f t="shared" si="29"/>
        <v>25.4</v>
      </c>
      <c r="L245" s="61">
        <f t="shared" si="30"/>
        <v>48.26</v>
      </c>
      <c r="M245" s="47" t="s">
        <v>229</v>
      </c>
    </row>
    <row r="246" spans="1:13" s="74" customFormat="1" ht="74.25" customHeight="1" x14ac:dyDescent="0.25">
      <c r="A246" s="16" t="s">
        <v>16</v>
      </c>
      <c r="B246" s="16" t="s">
        <v>837</v>
      </c>
      <c r="C246" s="16" t="str">
        <f>C244&amp;" - Premium"</f>
        <v>The FTD® Harvest Home™ Cornucopia - Premium</v>
      </c>
      <c r="D246" s="72" t="s">
        <v>30</v>
      </c>
      <c r="E246" s="23">
        <v>62.99</v>
      </c>
      <c r="F246" s="73">
        <f t="shared" si="31"/>
        <v>1</v>
      </c>
      <c r="G246" s="23">
        <f>VALUE(TRUNC(E246*F246,0)&amp;".99")</f>
        <v>62.99</v>
      </c>
      <c r="H246" s="25" t="s">
        <v>127</v>
      </c>
      <c r="I246" s="63">
        <v>11</v>
      </c>
      <c r="J246" s="63">
        <v>20</v>
      </c>
      <c r="K246" s="63">
        <f t="shared" si="29"/>
        <v>27.94</v>
      </c>
      <c r="L246" s="63">
        <f t="shared" si="30"/>
        <v>50.8</v>
      </c>
      <c r="M246" s="48" t="s">
        <v>229</v>
      </c>
    </row>
    <row r="247" spans="1:13" s="78" customFormat="1" ht="74.25" customHeight="1" x14ac:dyDescent="0.25">
      <c r="A247" s="7" t="s">
        <v>16</v>
      </c>
      <c r="B247" s="7" t="s">
        <v>838</v>
      </c>
      <c r="C247" s="7" t="s">
        <v>183</v>
      </c>
      <c r="D247" s="77" t="s">
        <v>30</v>
      </c>
      <c r="E247" s="24">
        <v>44.99</v>
      </c>
      <c r="F247" s="75">
        <f t="shared" si="31"/>
        <v>1</v>
      </c>
      <c r="G247" s="24">
        <f t="shared" si="32"/>
        <v>44.99</v>
      </c>
      <c r="H247" s="121" t="s">
        <v>83</v>
      </c>
      <c r="I247" s="60">
        <v>14</v>
      </c>
      <c r="J247" s="60">
        <v>10</v>
      </c>
      <c r="K247" s="60">
        <f t="shared" si="29"/>
        <v>35.56</v>
      </c>
      <c r="L247" s="60">
        <f t="shared" si="30"/>
        <v>25.4</v>
      </c>
      <c r="M247" s="99" t="s">
        <v>229</v>
      </c>
    </row>
    <row r="248" spans="1:13" s="71" customFormat="1" ht="74.25" customHeight="1" x14ac:dyDescent="0.25">
      <c r="A248" s="15" t="s">
        <v>16</v>
      </c>
      <c r="B248" s="15" t="s">
        <v>839</v>
      </c>
      <c r="C248" s="15" t="str">
        <f>C247&amp;" - Deluxe"</f>
        <v>The FTD® Tigress™ Bouquet - Deluxe</v>
      </c>
      <c r="D248" s="69" t="s">
        <v>30</v>
      </c>
      <c r="E248" s="22">
        <v>59.99</v>
      </c>
      <c r="F248" s="70">
        <f t="shared" si="31"/>
        <v>1</v>
      </c>
      <c r="G248" s="22">
        <f t="shared" si="32"/>
        <v>59.99</v>
      </c>
      <c r="H248" s="1" t="s">
        <v>127</v>
      </c>
      <c r="I248" s="61">
        <v>16</v>
      </c>
      <c r="J248" s="61">
        <v>12</v>
      </c>
      <c r="K248" s="61">
        <f t="shared" si="29"/>
        <v>40.64</v>
      </c>
      <c r="L248" s="61">
        <f t="shared" si="30"/>
        <v>30.48</v>
      </c>
      <c r="M248" s="47" t="s">
        <v>229</v>
      </c>
    </row>
    <row r="249" spans="1:13" s="74" customFormat="1" ht="74.25" customHeight="1" x14ac:dyDescent="0.25">
      <c r="A249" s="16" t="s">
        <v>16</v>
      </c>
      <c r="B249" s="16" t="s">
        <v>840</v>
      </c>
      <c r="C249" s="16" t="str">
        <f>C247&amp;" - Premium"</f>
        <v>The FTD® Tigress™ Bouquet - Premium</v>
      </c>
      <c r="D249" s="72" t="s">
        <v>30</v>
      </c>
      <c r="E249" s="23">
        <v>74.989999999999995</v>
      </c>
      <c r="F249" s="73">
        <f t="shared" si="31"/>
        <v>1</v>
      </c>
      <c r="G249" s="23">
        <f t="shared" si="32"/>
        <v>74.989999999999995</v>
      </c>
      <c r="H249" s="25" t="s">
        <v>127</v>
      </c>
      <c r="I249" s="63">
        <v>18</v>
      </c>
      <c r="J249" s="63">
        <v>14</v>
      </c>
      <c r="K249" s="63">
        <f t="shared" si="29"/>
        <v>45.72</v>
      </c>
      <c r="L249" s="63">
        <f t="shared" si="30"/>
        <v>35.56</v>
      </c>
      <c r="M249" s="48" t="s">
        <v>229</v>
      </c>
    </row>
    <row r="250" spans="1:13" s="71" customFormat="1" ht="74.25" customHeight="1" x14ac:dyDescent="0.25">
      <c r="A250" s="1" t="s">
        <v>16</v>
      </c>
      <c r="B250" s="1" t="s">
        <v>841</v>
      </c>
      <c r="C250" s="1" t="s">
        <v>455</v>
      </c>
      <c r="D250" s="77" t="s">
        <v>30</v>
      </c>
      <c r="E250" s="22">
        <v>34.99</v>
      </c>
      <c r="F250" s="70">
        <f t="shared" si="31"/>
        <v>1</v>
      </c>
      <c r="G250" s="22">
        <f>VALUE(TRUNC(E250*F250,0)&amp;".99")</f>
        <v>34.99</v>
      </c>
      <c r="H250" s="125" t="s">
        <v>646</v>
      </c>
      <c r="I250" s="61">
        <v>16</v>
      </c>
      <c r="J250" s="61">
        <v>14</v>
      </c>
      <c r="K250" s="61">
        <f t="shared" si="29"/>
        <v>40.64</v>
      </c>
      <c r="L250" s="61">
        <f t="shared" si="30"/>
        <v>35.56</v>
      </c>
      <c r="M250" s="58">
        <v>3</v>
      </c>
    </row>
    <row r="251" spans="1:13" s="71" customFormat="1" ht="74.25" customHeight="1" x14ac:dyDescent="0.25">
      <c r="A251" s="15" t="s">
        <v>16</v>
      </c>
      <c r="B251" s="15" t="s">
        <v>842</v>
      </c>
      <c r="C251" s="15" t="str">
        <f>C250&amp;" - Deluxe"</f>
        <v>The FTD® Happy Thoughts™ Bouquet - Deluxe</v>
      </c>
      <c r="D251" s="69" t="s">
        <v>30</v>
      </c>
      <c r="E251" s="22">
        <v>59.99</v>
      </c>
      <c r="F251" s="70">
        <f t="shared" si="31"/>
        <v>1</v>
      </c>
      <c r="G251" s="22">
        <f>VALUE(TRUNC(E251*F251,0)&amp;".99")</f>
        <v>59.99</v>
      </c>
      <c r="H251" s="1" t="s">
        <v>127</v>
      </c>
      <c r="I251" s="61">
        <v>21</v>
      </c>
      <c r="J251" s="61">
        <v>16</v>
      </c>
      <c r="K251" s="61">
        <f t="shared" si="29"/>
        <v>53.34</v>
      </c>
      <c r="L251" s="61">
        <f t="shared" si="30"/>
        <v>40.64</v>
      </c>
      <c r="M251" s="59">
        <v>3</v>
      </c>
    </row>
    <row r="252" spans="1:13" s="74" customFormat="1" ht="74.25" customHeight="1" x14ac:dyDescent="0.25">
      <c r="A252" s="16" t="s">
        <v>16</v>
      </c>
      <c r="B252" s="16" t="s">
        <v>843</v>
      </c>
      <c r="C252" s="16" t="str">
        <f>C250&amp;" - Premium"</f>
        <v>The FTD® Happy Thoughts™ Bouquet - Premium</v>
      </c>
      <c r="D252" s="72" t="s">
        <v>30</v>
      </c>
      <c r="E252" s="23">
        <v>74.989999999999995</v>
      </c>
      <c r="F252" s="73">
        <f t="shared" si="31"/>
        <v>1</v>
      </c>
      <c r="G252" s="23">
        <f>VALUE(TRUNC(E252*F252,0)&amp;".99")</f>
        <v>74.989999999999995</v>
      </c>
      <c r="H252" s="25" t="s">
        <v>127</v>
      </c>
      <c r="I252" s="63">
        <v>23</v>
      </c>
      <c r="J252" s="63">
        <v>19</v>
      </c>
      <c r="K252" s="63">
        <f t="shared" si="29"/>
        <v>58.42</v>
      </c>
      <c r="L252" s="63">
        <f t="shared" si="30"/>
        <v>48.26</v>
      </c>
      <c r="M252" s="62">
        <v>3</v>
      </c>
    </row>
    <row r="253" spans="1:13" s="2" customFormat="1" ht="74.25" customHeight="1" x14ac:dyDescent="0.25">
      <c r="A253" s="1" t="s">
        <v>16</v>
      </c>
      <c r="B253" s="1" t="s">
        <v>844</v>
      </c>
      <c r="C253" s="1" t="s">
        <v>185</v>
      </c>
      <c r="D253" s="77" t="s">
        <v>30</v>
      </c>
      <c r="E253" s="24">
        <v>49.99</v>
      </c>
      <c r="F253" s="75">
        <f t="shared" ref="F253:F270" si="33">$F$1</f>
        <v>1</v>
      </c>
      <c r="G253" s="24">
        <f t="shared" ref="G253:G270" si="34">VALUE(TRUNC(E253*F253,0)&amp;".99")</f>
        <v>49.99</v>
      </c>
      <c r="H253" s="125" t="s">
        <v>78</v>
      </c>
      <c r="I253" s="61">
        <v>8</v>
      </c>
      <c r="J253" s="61">
        <v>15</v>
      </c>
      <c r="K253" s="61">
        <f t="shared" si="29"/>
        <v>20.32</v>
      </c>
      <c r="L253" s="61">
        <f t="shared" si="30"/>
        <v>38.1</v>
      </c>
      <c r="M253" s="47" t="s">
        <v>229</v>
      </c>
    </row>
    <row r="254" spans="1:13" s="71" customFormat="1" ht="74.25" customHeight="1" x14ac:dyDescent="0.25">
      <c r="A254" s="15" t="s">
        <v>16</v>
      </c>
      <c r="B254" s="15" t="s">
        <v>845</v>
      </c>
      <c r="C254" s="15" t="str">
        <f>C253&amp;" - Deluxe"</f>
        <v>The FTD® Bright Autumn™ Centerpiece - Deluxe</v>
      </c>
      <c r="D254" s="69" t="s">
        <v>30</v>
      </c>
      <c r="E254" s="22">
        <v>74.989999999999995</v>
      </c>
      <c r="F254" s="70">
        <f t="shared" si="33"/>
        <v>1</v>
      </c>
      <c r="G254" s="22">
        <f t="shared" si="34"/>
        <v>74.989999999999995</v>
      </c>
      <c r="H254" s="1" t="s">
        <v>127</v>
      </c>
      <c r="I254" s="61">
        <v>8</v>
      </c>
      <c r="J254" s="61">
        <v>16</v>
      </c>
      <c r="K254" s="61">
        <f t="shared" si="29"/>
        <v>20.32</v>
      </c>
      <c r="L254" s="61">
        <f t="shared" si="30"/>
        <v>40.64</v>
      </c>
      <c r="M254" s="47" t="s">
        <v>229</v>
      </c>
    </row>
    <row r="255" spans="1:13" s="74" customFormat="1" ht="74.25" customHeight="1" x14ac:dyDescent="0.25">
      <c r="A255" s="16" t="s">
        <v>16</v>
      </c>
      <c r="B255" s="16" t="s">
        <v>846</v>
      </c>
      <c r="C255" s="16" t="str">
        <f>C253&amp;" - Premium"</f>
        <v>The FTD® Bright Autumn™ Centerpiece - Premium</v>
      </c>
      <c r="D255" s="72" t="s">
        <v>30</v>
      </c>
      <c r="E255" s="23">
        <v>94.99</v>
      </c>
      <c r="F255" s="73">
        <f t="shared" si="33"/>
        <v>1</v>
      </c>
      <c r="G255" s="23">
        <f t="shared" si="34"/>
        <v>94.99</v>
      </c>
      <c r="H255" s="25" t="s">
        <v>127</v>
      </c>
      <c r="I255" s="63">
        <v>9</v>
      </c>
      <c r="J255" s="63">
        <v>18</v>
      </c>
      <c r="K255" s="63">
        <f t="shared" si="29"/>
        <v>22.86</v>
      </c>
      <c r="L255" s="63">
        <f t="shared" si="30"/>
        <v>45.72</v>
      </c>
      <c r="M255" s="48" t="s">
        <v>229</v>
      </c>
    </row>
    <row r="256" spans="1:13" s="2" customFormat="1" ht="74.25" customHeight="1" x14ac:dyDescent="0.25">
      <c r="A256" s="1" t="s">
        <v>16</v>
      </c>
      <c r="B256" s="1" t="s">
        <v>847</v>
      </c>
      <c r="C256" s="1" t="s">
        <v>184</v>
      </c>
      <c r="D256" s="77" t="s">
        <v>30</v>
      </c>
      <c r="E256" s="24">
        <v>46.99</v>
      </c>
      <c r="F256" s="70">
        <f t="shared" si="33"/>
        <v>1</v>
      </c>
      <c r="G256" s="22">
        <f t="shared" si="34"/>
        <v>46.99</v>
      </c>
      <c r="H256" s="119" t="s">
        <v>31</v>
      </c>
      <c r="I256" s="61">
        <v>10</v>
      </c>
      <c r="J256" s="61">
        <v>10</v>
      </c>
      <c r="K256" s="61">
        <f t="shared" si="29"/>
        <v>25.4</v>
      </c>
      <c r="L256" s="61">
        <f t="shared" si="30"/>
        <v>25.4</v>
      </c>
      <c r="M256" s="47" t="s">
        <v>229</v>
      </c>
    </row>
    <row r="257" spans="1:13" s="71" customFormat="1" ht="74.25" customHeight="1" x14ac:dyDescent="0.25">
      <c r="A257" s="15" t="s">
        <v>16</v>
      </c>
      <c r="B257" s="15" t="s">
        <v>848</v>
      </c>
      <c r="C257" s="15" t="str">
        <f>C256&amp;" - Deluxe"</f>
        <v>The FTD® Natural Elegance™ Bouquet - Deluxe</v>
      </c>
      <c r="D257" s="69" t="s">
        <v>30</v>
      </c>
      <c r="E257" s="22">
        <v>59.99</v>
      </c>
      <c r="F257" s="70">
        <f t="shared" si="33"/>
        <v>1</v>
      </c>
      <c r="G257" s="22">
        <f t="shared" si="34"/>
        <v>59.99</v>
      </c>
      <c r="H257" s="1" t="s">
        <v>127</v>
      </c>
      <c r="I257" s="61">
        <v>10</v>
      </c>
      <c r="J257" s="61">
        <v>10</v>
      </c>
      <c r="K257" s="61">
        <f t="shared" si="29"/>
        <v>25.4</v>
      </c>
      <c r="L257" s="61">
        <f t="shared" si="30"/>
        <v>25.4</v>
      </c>
      <c r="M257" s="47" t="s">
        <v>229</v>
      </c>
    </row>
    <row r="258" spans="1:13" s="74" customFormat="1" ht="74.25" customHeight="1" x14ac:dyDescent="0.25">
      <c r="A258" s="16" t="s">
        <v>16</v>
      </c>
      <c r="B258" s="16" t="s">
        <v>849</v>
      </c>
      <c r="C258" s="16" t="str">
        <f>C256&amp;" - Premium"</f>
        <v>The FTD® Natural Elegance™ Bouquet - Premium</v>
      </c>
      <c r="D258" s="72" t="s">
        <v>30</v>
      </c>
      <c r="E258" s="23">
        <v>74.989999999999995</v>
      </c>
      <c r="F258" s="73">
        <f t="shared" si="33"/>
        <v>1</v>
      </c>
      <c r="G258" s="23">
        <f t="shared" si="34"/>
        <v>74.989999999999995</v>
      </c>
      <c r="H258" s="25" t="s">
        <v>127</v>
      </c>
      <c r="I258" s="63">
        <v>11</v>
      </c>
      <c r="J258" s="63">
        <v>11</v>
      </c>
      <c r="K258" s="63">
        <f t="shared" si="29"/>
        <v>27.94</v>
      </c>
      <c r="L258" s="63">
        <f t="shared" si="30"/>
        <v>27.94</v>
      </c>
      <c r="M258" s="48" t="s">
        <v>229</v>
      </c>
    </row>
    <row r="259" spans="1:13" s="2" customFormat="1" ht="74.25" customHeight="1" x14ac:dyDescent="0.25">
      <c r="A259" s="1" t="s">
        <v>16</v>
      </c>
      <c r="B259" s="1" t="s">
        <v>850</v>
      </c>
      <c r="C259" s="1" t="s">
        <v>67</v>
      </c>
      <c r="D259" s="77" t="s">
        <v>30</v>
      </c>
      <c r="E259" s="22">
        <v>44.99</v>
      </c>
      <c r="F259" s="70">
        <f t="shared" si="33"/>
        <v>1</v>
      </c>
      <c r="G259" s="22">
        <f>VALUE(TRUNC(E259*F259,0)&amp;".99")</f>
        <v>44.99</v>
      </c>
      <c r="H259" s="119" t="s">
        <v>68</v>
      </c>
      <c r="I259" s="61">
        <v>9</v>
      </c>
      <c r="J259" s="61">
        <v>12</v>
      </c>
      <c r="K259" s="61">
        <f t="shared" si="29"/>
        <v>22.86</v>
      </c>
      <c r="L259" s="61">
        <f t="shared" si="30"/>
        <v>30.48</v>
      </c>
      <c r="M259" s="47" t="s">
        <v>229</v>
      </c>
    </row>
    <row r="260" spans="1:13" s="71" customFormat="1" ht="74.25" customHeight="1" x14ac:dyDescent="0.25">
      <c r="A260" s="15" t="s">
        <v>16</v>
      </c>
      <c r="B260" s="15" t="s">
        <v>851</v>
      </c>
      <c r="C260" s="15" t="str">
        <f>C259&amp;" - Deluxe"</f>
        <v>The FTD® Bright Day™ Basket - Deluxe</v>
      </c>
      <c r="D260" s="69" t="s">
        <v>30</v>
      </c>
      <c r="E260" s="22">
        <v>59.99</v>
      </c>
      <c r="F260" s="70">
        <f t="shared" si="33"/>
        <v>1</v>
      </c>
      <c r="G260" s="22">
        <f>VALUE(TRUNC(E260*F260,0)&amp;".99")</f>
        <v>59.99</v>
      </c>
      <c r="H260" s="1" t="s">
        <v>127</v>
      </c>
      <c r="I260" s="61">
        <v>9</v>
      </c>
      <c r="J260" s="61">
        <v>13</v>
      </c>
      <c r="K260" s="61">
        <f t="shared" si="29"/>
        <v>22.86</v>
      </c>
      <c r="L260" s="61">
        <f t="shared" si="30"/>
        <v>33.020000000000003</v>
      </c>
      <c r="M260" s="47" t="s">
        <v>229</v>
      </c>
    </row>
    <row r="261" spans="1:13" s="74" customFormat="1" ht="74.25" customHeight="1" x14ac:dyDescent="0.25">
      <c r="A261" s="16" t="s">
        <v>16</v>
      </c>
      <c r="B261" s="16" t="s">
        <v>852</v>
      </c>
      <c r="C261" s="16" t="str">
        <f>C259&amp;" - Premium"</f>
        <v>The FTD® Bright Day™ Basket - Premium</v>
      </c>
      <c r="D261" s="72" t="s">
        <v>30</v>
      </c>
      <c r="E261" s="23">
        <v>79.989999999999995</v>
      </c>
      <c r="F261" s="73">
        <f t="shared" si="33"/>
        <v>1</v>
      </c>
      <c r="G261" s="23">
        <f>VALUE(TRUNC(E261*F261,0)&amp;".99")</f>
        <v>79.989999999999995</v>
      </c>
      <c r="H261" s="25" t="s">
        <v>127</v>
      </c>
      <c r="I261" s="63">
        <v>10</v>
      </c>
      <c r="J261" s="63">
        <v>14</v>
      </c>
      <c r="K261" s="63">
        <f t="shared" si="29"/>
        <v>25.4</v>
      </c>
      <c r="L261" s="63">
        <f t="shared" si="30"/>
        <v>35.56</v>
      </c>
      <c r="M261" s="48" t="s">
        <v>229</v>
      </c>
    </row>
    <row r="262" spans="1:13" s="2" customFormat="1" ht="74.25" customHeight="1" x14ac:dyDescent="0.25">
      <c r="A262" s="1" t="s">
        <v>16</v>
      </c>
      <c r="B262" s="1" t="s">
        <v>853</v>
      </c>
      <c r="C262" s="1" t="s">
        <v>79</v>
      </c>
      <c r="D262" s="77" t="s">
        <v>30</v>
      </c>
      <c r="E262" s="22">
        <v>29.99</v>
      </c>
      <c r="F262" s="70">
        <f t="shared" si="33"/>
        <v>1</v>
      </c>
      <c r="G262" s="22">
        <f t="shared" si="34"/>
        <v>29.99</v>
      </c>
      <c r="H262" s="119" t="s">
        <v>340</v>
      </c>
      <c r="I262" s="61">
        <v>14</v>
      </c>
      <c r="J262" s="61">
        <v>11</v>
      </c>
      <c r="K262" s="61">
        <f t="shared" si="29"/>
        <v>35.56</v>
      </c>
      <c r="L262" s="61">
        <f t="shared" si="30"/>
        <v>27.94</v>
      </c>
      <c r="M262" s="58">
        <v>3</v>
      </c>
    </row>
    <row r="263" spans="1:13" s="71" customFormat="1" ht="74.25" customHeight="1" x14ac:dyDescent="0.25">
      <c r="A263" s="15" t="s">
        <v>16</v>
      </c>
      <c r="B263" s="15" t="s">
        <v>854</v>
      </c>
      <c r="C263" s="15" t="str">
        <f>C262&amp;" - Deluxe"</f>
        <v>The FTD® Golden Autumn™ Bouquet - Deluxe</v>
      </c>
      <c r="D263" s="69" t="s">
        <v>30</v>
      </c>
      <c r="E263" s="22">
        <v>42.99</v>
      </c>
      <c r="F263" s="70">
        <f t="shared" si="33"/>
        <v>1</v>
      </c>
      <c r="G263" s="22">
        <f t="shared" si="34"/>
        <v>42.99</v>
      </c>
      <c r="H263" s="1" t="s">
        <v>127</v>
      </c>
      <c r="I263" s="61">
        <v>15</v>
      </c>
      <c r="J263" s="61">
        <v>12</v>
      </c>
      <c r="K263" s="61">
        <f t="shared" si="29"/>
        <v>38.1</v>
      </c>
      <c r="L263" s="61">
        <f t="shared" si="30"/>
        <v>30.48</v>
      </c>
      <c r="M263" s="59">
        <v>3</v>
      </c>
    </row>
    <row r="264" spans="1:13" s="74" customFormat="1" ht="74.25" customHeight="1" x14ac:dyDescent="0.25">
      <c r="A264" s="16" t="s">
        <v>16</v>
      </c>
      <c r="B264" s="16" t="s">
        <v>855</v>
      </c>
      <c r="C264" s="16" t="str">
        <f>C262&amp;" - Premium"</f>
        <v>The FTD® Golden Autumn™ Bouquet - Premium</v>
      </c>
      <c r="D264" s="72" t="s">
        <v>30</v>
      </c>
      <c r="E264" s="23">
        <v>59.99</v>
      </c>
      <c r="F264" s="73">
        <f t="shared" si="33"/>
        <v>1</v>
      </c>
      <c r="G264" s="23">
        <f t="shared" si="34"/>
        <v>59.99</v>
      </c>
      <c r="H264" s="25" t="s">
        <v>127</v>
      </c>
      <c r="I264" s="63">
        <v>16</v>
      </c>
      <c r="J264" s="63">
        <v>13</v>
      </c>
      <c r="K264" s="63">
        <f t="shared" si="29"/>
        <v>40.64</v>
      </c>
      <c r="L264" s="63">
        <f t="shared" si="30"/>
        <v>33.020000000000003</v>
      </c>
      <c r="M264" s="62">
        <v>3</v>
      </c>
    </row>
    <row r="265" spans="1:13" s="2" customFormat="1" ht="74.25" customHeight="1" x14ac:dyDescent="0.25">
      <c r="A265" s="1" t="s">
        <v>16</v>
      </c>
      <c r="B265" s="1" t="s">
        <v>856</v>
      </c>
      <c r="C265" s="1" t="s">
        <v>452</v>
      </c>
      <c r="D265" s="77" t="s">
        <v>30</v>
      </c>
      <c r="E265" s="22">
        <v>54.99</v>
      </c>
      <c r="F265" s="70">
        <f t="shared" si="33"/>
        <v>1</v>
      </c>
      <c r="G265" s="22">
        <f t="shared" si="34"/>
        <v>54.99</v>
      </c>
      <c r="H265" s="143" t="s">
        <v>816</v>
      </c>
      <c r="I265" s="61">
        <v>12</v>
      </c>
      <c r="J265" s="61">
        <v>11</v>
      </c>
      <c r="K265" s="61">
        <f t="shared" si="29"/>
        <v>30.48</v>
      </c>
      <c r="L265" s="61">
        <f t="shared" si="30"/>
        <v>27.94</v>
      </c>
      <c r="M265" s="47" t="s">
        <v>229</v>
      </c>
    </row>
    <row r="266" spans="1:13" s="71" customFormat="1" ht="74.25" customHeight="1" x14ac:dyDescent="0.25">
      <c r="A266" s="15" t="s">
        <v>16</v>
      </c>
      <c r="B266" s="15" t="s">
        <v>857</v>
      </c>
      <c r="C266" s="15" t="str">
        <f>C265&amp;" - Deluxe"</f>
        <v>The FTD® Autumn Passages™ Bouquet - Deluxe</v>
      </c>
      <c r="D266" s="69" t="s">
        <v>30</v>
      </c>
      <c r="E266" s="22">
        <v>64.989999999999995</v>
      </c>
      <c r="F266" s="70">
        <f t="shared" si="33"/>
        <v>1</v>
      </c>
      <c r="G266" s="22">
        <f t="shared" si="34"/>
        <v>64.989999999999995</v>
      </c>
      <c r="H266" s="1" t="s">
        <v>127</v>
      </c>
      <c r="I266" s="61">
        <v>13</v>
      </c>
      <c r="J266" s="61">
        <v>12</v>
      </c>
      <c r="K266" s="61">
        <f t="shared" si="29"/>
        <v>33.020000000000003</v>
      </c>
      <c r="L266" s="61">
        <f t="shared" si="30"/>
        <v>30.48</v>
      </c>
      <c r="M266" s="47" t="s">
        <v>229</v>
      </c>
    </row>
    <row r="267" spans="1:13" s="74" customFormat="1" ht="74.25" customHeight="1" x14ac:dyDescent="0.25">
      <c r="A267" s="16" t="s">
        <v>16</v>
      </c>
      <c r="B267" s="16" t="s">
        <v>858</v>
      </c>
      <c r="C267" s="16" t="str">
        <f>C265&amp;" - Premium"</f>
        <v>The FTD® Autumn Passages™ Bouquet - Premium</v>
      </c>
      <c r="D267" s="72" t="s">
        <v>30</v>
      </c>
      <c r="E267" s="23">
        <v>79.989999999999995</v>
      </c>
      <c r="F267" s="73">
        <f t="shared" si="33"/>
        <v>1</v>
      </c>
      <c r="G267" s="23">
        <f t="shared" si="34"/>
        <v>79.989999999999995</v>
      </c>
      <c r="H267" s="25" t="s">
        <v>127</v>
      </c>
      <c r="I267" s="63">
        <v>14</v>
      </c>
      <c r="J267" s="63">
        <v>14</v>
      </c>
      <c r="K267" s="63">
        <f t="shared" si="29"/>
        <v>35.56</v>
      </c>
      <c r="L267" s="63">
        <f t="shared" si="30"/>
        <v>35.56</v>
      </c>
      <c r="M267" s="48" t="s">
        <v>229</v>
      </c>
    </row>
    <row r="268" spans="1:13" s="2" customFormat="1" ht="74.25" customHeight="1" x14ac:dyDescent="0.25">
      <c r="A268" s="1" t="s">
        <v>16</v>
      </c>
      <c r="B268" s="1" t="s">
        <v>859</v>
      </c>
      <c r="C268" s="1" t="s">
        <v>453</v>
      </c>
      <c r="D268" s="77" t="s">
        <v>30</v>
      </c>
      <c r="E268" s="22">
        <v>69.989999999999995</v>
      </c>
      <c r="F268" s="70">
        <f t="shared" si="33"/>
        <v>1</v>
      </c>
      <c r="G268" s="22">
        <f t="shared" si="34"/>
        <v>69.989999999999995</v>
      </c>
      <c r="H268" s="143" t="s">
        <v>647</v>
      </c>
      <c r="I268" s="61">
        <v>10</v>
      </c>
      <c r="J268" s="61">
        <v>15</v>
      </c>
      <c r="K268" s="61">
        <f t="shared" si="29"/>
        <v>25.4</v>
      </c>
      <c r="L268" s="61">
        <f t="shared" si="30"/>
        <v>38.1</v>
      </c>
      <c r="M268" s="47" t="s">
        <v>229</v>
      </c>
    </row>
    <row r="269" spans="1:13" s="71" customFormat="1" ht="74.25" customHeight="1" x14ac:dyDescent="0.25">
      <c r="A269" s="15" t="s">
        <v>16</v>
      </c>
      <c r="B269" s="15" t="s">
        <v>860</v>
      </c>
      <c r="C269" s="15" t="str">
        <f>C268&amp;" - Deluxe"</f>
        <v>The FTD® Bountiful Garden™ Bouquet - Deluxe</v>
      </c>
      <c r="D269" s="69" t="s">
        <v>30</v>
      </c>
      <c r="E269" s="22">
        <v>94.99</v>
      </c>
      <c r="F269" s="70">
        <f t="shared" si="33"/>
        <v>1</v>
      </c>
      <c r="G269" s="22">
        <f t="shared" si="34"/>
        <v>94.99</v>
      </c>
      <c r="H269" s="1" t="s">
        <v>127</v>
      </c>
      <c r="I269" s="61">
        <v>11</v>
      </c>
      <c r="J269" s="61">
        <v>16</v>
      </c>
      <c r="K269" s="61">
        <f t="shared" si="29"/>
        <v>27.94</v>
      </c>
      <c r="L269" s="61">
        <f t="shared" si="30"/>
        <v>40.64</v>
      </c>
      <c r="M269" s="47" t="s">
        <v>229</v>
      </c>
    </row>
    <row r="270" spans="1:13" s="74" customFormat="1" ht="74.25" customHeight="1" x14ac:dyDescent="0.25">
      <c r="A270" s="16" t="s">
        <v>16</v>
      </c>
      <c r="B270" s="16" t="s">
        <v>861</v>
      </c>
      <c r="C270" s="16" t="str">
        <f>C268&amp;" - Premium"</f>
        <v>The FTD® Bountiful Garden™ Bouquet - Premium</v>
      </c>
      <c r="D270" s="72" t="s">
        <v>30</v>
      </c>
      <c r="E270" s="23">
        <v>114.99</v>
      </c>
      <c r="F270" s="73">
        <f t="shared" si="33"/>
        <v>1</v>
      </c>
      <c r="G270" s="23">
        <f t="shared" si="34"/>
        <v>114.99</v>
      </c>
      <c r="H270" s="25" t="s">
        <v>127</v>
      </c>
      <c r="I270" s="63">
        <v>12</v>
      </c>
      <c r="J270" s="63">
        <v>17</v>
      </c>
      <c r="K270" s="63">
        <f t="shared" si="29"/>
        <v>30.48</v>
      </c>
      <c r="L270" s="63">
        <f t="shared" si="30"/>
        <v>43.18</v>
      </c>
      <c r="M270" s="48" t="s">
        <v>229</v>
      </c>
    </row>
    <row r="271" spans="1:13" s="78" customFormat="1" ht="74.25" customHeight="1" x14ac:dyDescent="0.25">
      <c r="A271" s="7" t="s">
        <v>16</v>
      </c>
      <c r="B271" s="7" t="s">
        <v>862</v>
      </c>
      <c r="C271" s="7" t="s">
        <v>303</v>
      </c>
      <c r="D271" s="77" t="s">
        <v>30</v>
      </c>
      <c r="E271" s="129">
        <v>49.99</v>
      </c>
      <c r="F271" s="75">
        <f t="shared" ref="F271:F279" si="35">$F$1</f>
        <v>1</v>
      </c>
      <c r="G271" s="24">
        <f t="shared" ref="G271:G280" si="36">VALUE(TRUNC(E271*F271,0)&amp;".99")</f>
        <v>49.99</v>
      </c>
      <c r="H271" s="126" t="s">
        <v>304</v>
      </c>
      <c r="I271" s="127">
        <v>16</v>
      </c>
      <c r="J271" s="127">
        <v>12</v>
      </c>
      <c r="K271" s="127">
        <f t="shared" si="29"/>
        <v>40.64</v>
      </c>
      <c r="L271" s="127">
        <f t="shared" si="30"/>
        <v>30.48</v>
      </c>
      <c r="M271" s="130">
        <v>3</v>
      </c>
    </row>
    <row r="272" spans="1:13" s="71" customFormat="1" ht="74.25" customHeight="1" x14ac:dyDescent="0.25">
      <c r="A272" s="15" t="s">
        <v>16</v>
      </c>
      <c r="B272" s="15" t="s">
        <v>863</v>
      </c>
      <c r="C272" s="15" t="s">
        <v>303</v>
      </c>
      <c r="D272" s="69" t="s">
        <v>30</v>
      </c>
      <c r="E272" s="129">
        <v>59.99</v>
      </c>
      <c r="F272" s="70">
        <f t="shared" si="35"/>
        <v>1</v>
      </c>
      <c r="G272" s="22">
        <f t="shared" si="36"/>
        <v>59.99</v>
      </c>
      <c r="H272" s="1" t="s">
        <v>127</v>
      </c>
      <c r="I272" s="128">
        <v>18</v>
      </c>
      <c r="J272" s="128">
        <v>13</v>
      </c>
      <c r="K272" s="128">
        <f t="shared" si="29"/>
        <v>45.72</v>
      </c>
      <c r="L272" s="128">
        <f t="shared" si="30"/>
        <v>33.020000000000003</v>
      </c>
      <c r="M272" s="76">
        <v>3</v>
      </c>
    </row>
    <row r="273" spans="1:13" s="74" customFormat="1" ht="74.25" customHeight="1" x14ac:dyDescent="0.25">
      <c r="A273" s="16" t="s">
        <v>16</v>
      </c>
      <c r="B273" s="16" t="s">
        <v>864</v>
      </c>
      <c r="C273" s="16" t="s">
        <v>303</v>
      </c>
      <c r="D273" s="72" t="s">
        <v>30</v>
      </c>
      <c r="E273" s="129">
        <v>69.989999999999995</v>
      </c>
      <c r="F273" s="73">
        <f t="shared" si="35"/>
        <v>1</v>
      </c>
      <c r="G273" s="23">
        <f t="shared" si="36"/>
        <v>69.989999999999995</v>
      </c>
      <c r="H273" s="25" t="s">
        <v>127</v>
      </c>
      <c r="I273" s="128">
        <v>19</v>
      </c>
      <c r="J273" s="128">
        <v>14</v>
      </c>
      <c r="K273" s="128">
        <f t="shared" si="29"/>
        <v>48.26</v>
      </c>
      <c r="L273" s="128">
        <f t="shared" si="30"/>
        <v>35.56</v>
      </c>
      <c r="M273" s="76">
        <v>3</v>
      </c>
    </row>
    <row r="274" spans="1:13" s="7" customFormat="1" ht="63.75" customHeight="1" x14ac:dyDescent="0.25">
      <c r="A274" s="7" t="s">
        <v>16</v>
      </c>
      <c r="B274" s="7" t="s">
        <v>865</v>
      </c>
      <c r="C274" s="46" t="s">
        <v>80</v>
      </c>
      <c r="D274" s="77" t="s">
        <v>30</v>
      </c>
      <c r="E274" s="39">
        <v>42.99</v>
      </c>
      <c r="F274" s="70">
        <f t="shared" si="35"/>
        <v>1</v>
      </c>
      <c r="G274" s="22">
        <f t="shared" si="36"/>
        <v>42.99</v>
      </c>
      <c r="H274" s="121" t="s">
        <v>341</v>
      </c>
      <c r="I274" s="7">
        <v>13</v>
      </c>
      <c r="J274" s="7">
        <v>11</v>
      </c>
      <c r="K274" s="6">
        <f t="shared" si="29"/>
        <v>33.020000000000003</v>
      </c>
      <c r="L274" s="6">
        <f t="shared" si="30"/>
        <v>27.94</v>
      </c>
      <c r="M274" s="58" t="s">
        <v>229</v>
      </c>
    </row>
    <row r="275" spans="1:13" ht="63.75" customHeight="1" x14ac:dyDescent="0.25">
      <c r="A275" s="1" t="s">
        <v>16</v>
      </c>
      <c r="B275" s="37" t="s">
        <v>866</v>
      </c>
      <c r="C275" s="9" t="str">
        <f>C274&amp;" - Deluxe"</f>
        <v>The FTD® Autumn Treasures™ Bouquet - Deluxe</v>
      </c>
      <c r="D275" s="69" t="s">
        <v>30</v>
      </c>
      <c r="E275" s="41">
        <v>56.99</v>
      </c>
      <c r="F275" s="70">
        <f t="shared" si="35"/>
        <v>1</v>
      </c>
      <c r="G275" s="22">
        <f t="shared" si="36"/>
        <v>56.99</v>
      </c>
      <c r="H275" s="1" t="s">
        <v>127</v>
      </c>
      <c r="I275" s="1">
        <v>14</v>
      </c>
      <c r="J275" s="1">
        <v>12</v>
      </c>
      <c r="K275" s="9">
        <f t="shared" si="29"/>
        <v>35.56</v>
      </c>
      <c r="L275" s="9">
        <f t="shared" si="30"/>
        <v>30.48</v>
      </c>
      <c r="M275" s="59" t="s">
        <v>229</v>
      </c>
    </row>
    <row r="276" spans="1:13" s="25" customFormat="1" ht="63.75" customHeight="1" x14ac:dyDescent="0.25">
      <c r="A276" s="25" t="s">
        <v>16</v>
      </c>
      <c r="B276" s="38" t="s">
        <v>867</v>
      </c>
      <c r="C276" s="11" t="str">
        <f>C274&amp;" - Premium"</f>
        <v>The FTD® Autumn Treasures™ Bouquet - Premium</v>
      </c>
      <c r="D276" s="72" t="s">
        <v>30</v>
      </c>
      <c r="E276" s="43">
        <v>74.989999999999995</v>
      </c>
      <c r="F276" s="73">
        <f t="shared" si="35"/>
        <v>1</v>
      </c>
      <c r="G276" s="23">
        <f t="shared" si="36"/>
        <v>74.989999999999995</v>
      </c>
      <c r="H276" s="25" t="s">
        <v>127</v>
      </c>
      <c r="I276" s="25">
        <v>15</v>
      </c>
      <c r="J276" s="25">
        <v>13</v>
      </c>
      <c r="K276" s="11">
        <f t="shared" si="29"/>
        <v>38.1</v>
      </c>
      <c r="L276" s="11">
        <f t="shared" si="30"/>
        <v>33.020000000000003</v>
      </c>
      <c r="M276" s="62" t="s">
        <v>229</v>
      </c>
    </row>
    <row r="277" spans="1:13" s="7" customFormat="1" ht="63.75" customHeight="1" x14ac:dyDescent="0.25">
      <c r="A277" s="7" t="s">
        <v>16</v>
      </c>
      <c r="B277" s="7" t="s">
        <v>868</v>
      </c>
      <c r="C277" s="46" t="s">
        <v>454</v>
      </c>
      <c r="D277" s="77" t="s">
        <v>30</v>
      </c>
      <c r="E277" s="39">
        <v>56.99</v>
      </c>
      <c r="F277" s="70">
        <f t="shared" si="35"/>
        <v>1</v>
      </c>
      <c r="G277" s="22">
        <f t="shared" si="36"/>
        <v>56.99</v>
      </c>
      <c r="H277" s="143" t="s">
        <v>648</v>
      </c>
      <c r="I277" s="7">
        <v>15</v>
      </c>
      <c r="J277" s="7">
        <v>11</v>
      </c>
      <c r="K277" s="6">
        <f t="shared" si="29"/>
        <v>38.1</v>
      </c>
      <c r="L277" s="6">
        <f t="shared" si="30"/>
        <v>27.94</v>
      </c>
      <c r="M277" s="58">
        <v>3</v>
      </c>
    </row>
    <row r="278" spans="1:13" ht="63.75" customHeight="1" x14ac:dyDescent="0.25">
      <c r="A278" s="1" t="s">
        <v>16</v>
      </c>
      <c r="B278" s="37" t="s">
        <v>869</v>
      </c>
      <c r="C278" s="9" t="str">
        <f>C277&amp;" - Deluxe"</f>
        <v>The FTD® Vibrant Views™ Bouquet - Deluxe</v>
      </c>
      <c r="D278" s="69" t="s">
        <v>30</v>
      </c>
      <c r="E278" s="41">
        <v>64.989999999999995</v>
      </c>
      <c r="F278" s="70">
        <f t="shared" si="35"/>
        <v>1</v>
      </c>
      <c r="G278" s="22">
        <f t="shared" si="36"/>
        <v>64.989999999999995</v>
      </c>
      <c r="H278" s="1" t="s">
        <v>127</v>
      </c>
      <c r="I278" s="1">
        <v>16</v>
      </c>
      <c r="J278" s="1">
        <v>12</v>
      </c>
      <c r="K278" s="9">
        <f t="shared" si="29"/>
        <v>40.64</v>
      </c>
      <c r="L278" s="9">
        <f t="shared" si="30"/>
        <v>30.48</v>
      </c>
      <c r="M278" s="59">
        <v>3</v>
      </c>
    </row>
    <row r="279" spans="1:13" s="25" customFormat="1" ht="63.75" customHeight="1" x14ac:dyDescent="0.25">
      <c r="A279" s="25" t="s">
        <v>16</v>
      </c>
      <c r="B279" s="38" t="s">
        <v>870</v>
      </c>
      <c r="C279" s="11" t="str">
        <f>C277&amp;" - Premium"</f>
        <v>The FTD® Vibrant Views™ Bouquet - Premium</v>
      </c>
      <c r="D279" s="72" t="s">
        <v>30</v>
      </c>
      <c r="E279" s="43">
        <v>82.99</v>
      </c>
      <c r="F279" s="73">
        <f t="shared" si="35"/>
        <v>1</v>
      </c>
      <c r="G279" s="23">
        <f t="shared" si="36"/>
        <v>82.99</v>
      </c>
      <c r="H279" s="25" t="s">
        <v>127</v>
      </c>
      <c r="I279" s="25">
        <v>21</v>
      </c>
      <c r="J279" s="25">
        <v>14</v>
      </c>
      <c r="K279" s="11">
        <f t="shared" si="29"/>
        <v>53.34</v>
      </c>
      <c r="L279" s="11">
        <f t="shared" si="30"/>
        <v>35.56</v>
      </c>
      <c r="M279" s="62">
        <v>3</v>
      </c>
    </row>
    <row r="280" spans="1:13" s="25" customFormat="1" ht="68.25" customHeight="1" x14ac:dyDescent="0.25">
      <c r="A280" s="26" t="s">
        <v>16</v>
      </c>
      <c r="B280" s="26" t="s">
        <v>871</v>
      </c>
      <c r="C280" s="26" t="s">
        <v>456</v>
      </c>
      <c r="D280" s="72" t="s">
        <v>30</v>
      </c>
      <c r="E280" s="85">
        <v>24.99</v>
      </c>
      <c r="F280" s="79">
        <f>$F$1</f>
        <v>1</v>
      </c>
      <c r="G280" s="27">
        <f t="shared" si="36"/>
        <v>24.99</v>
      </c>
      <c r="H280" s="145" t="s">
        <v>649</v>
      </c>
      <c r="I280" s="26" t="s">
        <v>145</v>
      </c>
      <c r="J280" s="26"/>
      <c r="K280" s="80" t="s">
        <v>1319</v>
      </c>
      <c r="L280" s="29"/>
      <c r="M280" s="174"/>
    </row>
    <row r="281" spans="1:13" s="78" customFormat="1" ht="64.5" customHeight="1" x14ac:dyDescent="0.25">
      <c r="A281" s="7" t="s">
        <v>16</v>
      </c>
      <c r="B281" s="7" t="s">
        <v>872</v>
      </c>
      <c r="C281" s="7" t="s">
        <v>475</v>
      </c>
      <c r="D281" s="140" t="s">
        <v>85</v>
      </c>
      <c r="E281" s="24">
        <v>52.99</v>
      </c>
      <c r="F281" s="75">
        <f t="shared" ref="F281:F304" si="37">$F$1</f>
        <v>1</v>
      </c>
      <c r="G281" s="24">
        <f t="shared" ref="G281:G312" si="38">VALUE(TRUNC(E281*F281,0)&amp;".99")</f>
        <v>52.99</v>
      </c>
      <c r="H281" s="143" t="s">
        <v>650</v>
      </c>
      <c r="I281" s="60">
        <v>12</v>
      </c>
      <c r="J281" s="60">
        <v>12</v>
      </c>
      <c r="K281" s="60">
        <f t="shared" si="29"/>
        <v>30.48</v>
      </c>
      <c r="L281" s="60">
        <f t="shared" si="30"/>
        <v>30.48</v>
      </c>
      <c r="M281" s="99">
        <v>3</v>
      </c>
    </row>
    <row r="282" spans="1:13" s="71" customFormat="1" ht="64.5" customHeight="1" x14ac:dyDescent="0.25">
      <c r="A282" s="15" t="s">
        <v>16</v>
      </c>
      <c r="B282" s="15" t="s">
        <v>873</v>
      </c>
      <c r="C282" s="15" t="str">
        <f>C281&amp;" - Deluxe"</f>
        <v>The FTD® Season's Sparkle™ Bouquet - Deluxe</v>
      </c>
      <c r="D282" s="141" t="s">
        <v>85</v>
      </c>
      <c r="E282" s="22">
        <v>64.989999999999995</v>
      </c>
      <c r="F282" s="70">
        <f t="shared" si="37"/>
        <v>1</v>
      </c>
      <c r="G282" s="22">
        <f t="shared" si="38"/>
        <v>64.989999999999995</v>
      </c>
      <c r="H282" s="1" t="s">
        <v>127</v>
      </c>
      <c r="I282" s="61">
        <v>13</v>
      </c>
      <c r="J282" s="61">
        <v>13</v>
      </c>
      <c r="K282" s="61">
        <f t="shared" si="29"/>
        <v>33.020000000000003</v>
      </c>
      <c r="L282" s="61">
        <f t="shared" si="30"/>
        <v>33.020000000000003</v>
      </c>
      <c r="M282" s="47">
        <v>3</v>
      </c>
    </row>
    <row r="283" spans="1:13" s="74" customFormat="1" ht="64.5" customHeight="1" x14ac:dyDescent="0.25">
      <c r="A283" s="16" t="s">
        <v>16</v>
      </c>
      <c r="B283" s="16" t="s">
        <v>874</v>
      </c>
      <c r="C283" s="16" t="str">
        <f>C281&amp;" - Premium"</f>
        <v>The FTD® Season's Sparkle™ Bouquet - Premium</v>
      </c>
      <c r="D283" s="142" t="s">
        <v>85</v>
      </c>
      <c r="E283" s="23">
        <v>79.989999999999995</v>
      </c>
      <c r="F283" s="73">
        <f t="shared" si="37"/>
        <v>1</v>
      </c>
      <c r="G283" s="23">
        <f t="shared" si="38"/>
        <v>79.989999999999995</v>
      </c>
      <c r="H283" s="25" t="s">
        <v>127</v>
      </c>
      <c r="I283" s="63">
        <v>14</v>
      </c>
      <c r="J283" s="63">
        <v>14</v>
      </c>
      <c r="K283" s="63">
        <f t="shared" si="29"/>
        <v>35.56</v>
      </c>
      <c r="L283" s="63">
        <f t="shared" si="30"/>
        <v>35.56</v>
      </c>
      <c r="M283" s="48">
        <v>3</v>
      </c>
    </row>
    <row r="284" spans="1:13" s="78" customFormat="1" ht="71.25" customHeight="1" x14ac:dyDescent="0.25">
      <c r="A284" s="7" t="s">
        <v>16</v>
      </c>
      <c r="B284" s="7" t="s">
        <v>875</v>
      </c>
      <c r="C284" s="7" t="s">
        <v>100</v>
      </c>
      <c r="D284" s="140" t="s">
        <v>85</v>
      </c>
      <c r="E284" s="24">
        <v>36.99</v>
      </c>
      <c r="F284" s="75">
        <f t="shared" si="37"/>
        <v>1</v>
      </c>
      <c r="G284" s="24">
        <f t="shared" si="38"/>
        <v>36.99</v>
      </c>
      <c r="H284" s="143" t="s">
        <v>101</v>
      </c>
      <c r="I284" s="60">
        <v>10</v>
      </c>
      <c r="J284" s="60">
        <v>10</v>
      </c>
      <c r="K284" s="60">
        <f t="shared" si="29"/>
        <v>25.4</v>
      </c>
      <c r="L284" s="60">
        <f t="shared" si="30"/>
        <v>25.4</v>
      </c>
      <c r="M284" s="99" t="s">
        <v>229</v>
      </c>
    </row>
    <row r="285" spans="1:13" s="71" customFormat="1" ht="71.25" customHeight="1" x14ac:dyDescent="0.25">
      <c r="A285" s="15" t="s">
        <v>16</v>
      </c>
      <c r="B285" s="15" t="s">
        <v>876</v>
      </c>
      <c r="C285" s="15" t="s">
        <v>102</v>
      </c>
      <c r="D285" s="141" t="s">
        <v>85</v>
      </c>
      <c r="E285" s="22">
        <v>49.99</v>
      </c>
      <c r="F285" s="70">
        <f t="shared" si="37"/>
        <v>1</v>
      </c>
      <c r="G285" s="22">
        <f t="shared" si="38"/>
        <v>49.99</v>
      </c>
      <c r="H285" s="1" t="s">
        <v>127</v>
      </c>
      <c r="I285" s="61">
        <v>10</v>
      </c>
      <c r="J285" s="61">
        <v>11</v>
      </c>
      <c r="K285" s="61">
        <f t="shared" si="29"/>
        <v>25.4</v>
      </c>
      <c r="L285" s="61">
        <f t="shared" si="30"/>
        <v>27.94</v>
      </c>
      <c r="M285" s="47" t="s">
        <v>229</v>
      </c>
    </row>
    <row r="286" spans="1:13" s="74" customFormat="1" ht="71.25" customHeight="1" x14ac:dyDescent="0.25">
      <c r="A286" s="16" t="s">
        <v>16</v>
      </c>
      <c r="B286" s="16" t="s">
        <v>877</v>
      </c>
      <c r="C286" s="16" t="s">
        <v>103</v>
      </c>
      <c r="D286" s="142" t="s">
        <v>85</v>
      </c>
      <c r="E286" s="23">
        <v>65.989999999999995</v>
      </c>
      <c r="F286" s="73">
        <f t="shared" si="37"/>
        <v>1</v>
      </c>
      <c r="G286" s="23">
        <f t="shared" si="38"/>
        <v>65.989999999999995</v>
      </c>
      <c r="H286" s="25" t="s">
        <v>127</v>
      </c>
      <c r="I286" s="63">
        <v>11</v>
      </c>
      <c r="J286" s="63">
        <v>11</v>
      </c>
      <c r="K286" s="63">
        <f t="shared" si="29"/>
        <v>27.94</v>
      </c>
      <c r="L286" s="63">
        <f t="shared" si="30"/>
        <v>27.94</v>
      </c>
      <c r="M286" s="48" t="s">
        <v>229</v>
      </c>
    </row>
    <row r="287" spans="1:13" s="78" customFormat="1" ht="71.25" customHeight="1" x14ac:dyDescent="0.25">
      <c r="A287" s="7" t="s">
        <v>16</v>
      </c>
      <c r="B287" s="7" t="s">
        <v>878</v>
      </c>
      <c r="C287" s="7" t="s">
        <v>94</v>
      </c>
      <c r="D287" s="140" t="s">
        <v>85</v>
      </c>
      <c r="E287" s="24">
        <v>49.99</v>
      </c>
      <c r="F287" s="75">
        <f t="shared" si="37"/>
        <v>1</v>
      </c>
      <c r="G287" s="24">
        <f t="shared" si="38"/>
        <v>49.99</v>
      </c>
      <c r="H287" s="143" t="s">
        <v>95</v>
      </c>
      <c r="I287" s="60">
        <v>9</v>
      </c>
      <c r="J287" s="60">
        <v>9</v>
      </c>
      <c r="K287" s="60">
        <f t="shared" si="29"/>
        <v>22.86</v>
      </c>
      <c r="L287" s="60">
        <f t="shared" si="30"/>
        <v>22.86</v>
      </c>
      <c r="M287" s="99" t="s">
        <v>229</v>
      </c>
    </row>
    <row r="288" spans="1:13" s="71" customFormat="1" ht="71.25" customHeight="1" x14ac:dyDescent="0.25">
      <c r="A288" s="15" t="s">
        <v>16</v>
      </c>
      <c r="B288" s="15" t="s">
        <v>879</v>
      </c>
      <c r="C288" s="15" t="s">
        <v>96</v>
      </c>
      <c r="D288" s="141" t="s">
        <v>85</v>
      </c>
      <c r="E288" s="22">
        <v>65.989999999999995</v>
      </c>
      <c r="F288" s="70">
        <f t="shared" si="37"/>
        <v>1</v>
      </c>
      <c r="G288" s="22">
        <f t="shared" si="38"/>
        <v>65.989999999999995</v>
      </c>
      <c r="H288" s="1" t="s">
        <v>127</v>
      </c>
      <c r="I288" s="61">
        <v>10</v>
      </c>
      <c r="J288" s="61">
        <v>10</v>
      </c>
      <c r="K288" s="61">
        <f t="shared" si="29"/>
        <v>25.4</v>
      </c>
      <c r="L288" s="61">
        <f t="shared" si="30"/>
        <v>25.4</v>
      </c>
      <c r="M288" s="47" t="s">
        <v>229</v>
      </c>
    </row>
    <row r="289" spans="1:13" s="74" customFormat="1" ht="71.25" customHeight="1" x14ac:dyDescent="0.25">
      <c r="A289" s="16" t="s">
        <v>16</v>
      </c>
      <c r="B289" s="16" t="s">
        <v>880</v>
      </c>
      <c r="C289" s="16" t="s">
        <v>97</v>
      </c>
      <c r="D289" s="142" t="s">
        <v>85</v>
      </c>
      <c r="E289" s="23">
        <v>86.99</v>
      </c>
      <c r="F289" s="73">
        <f t="shared" si="37"/>
        <v>1</v>
      </c>
      <c r="G289" s="23">
        <f t="shared" si="38"/>
        <v>86.99</v>
      </c>
      <c r="H289" s="25" t="s">
        <v>127</v>
      </c>
      <c r="I289" s="63">
        <v>14</v>
      </c>
      <c r="J289" s="63">
        <v>13</v>
      </c>
      <c r="K289" s="63">
        <f t="shared" si="29"/>
        <v>35.56</v>
      </c>
      <c r="L289" s="63">
        <f t="shared" si="30"/>
        <v>33.020000000000003</v>
      </c>
      <c r="M289" s="48" t="s">
        <v>229</v>
      </c>
    </row>
    <row r="290" spans="1:13" s="78" customFormat="1" ht="64.5" customHeight="1" x14ac:dyDescent="0.25">
      <c r="A290" s="7" t="s">
        <v>16</v>
      </c>
      <c r="B290" s="7" t="s">
        <v>881</v>
      </c>
      <c r="C290" s="7" t="s">
        <v>497</v>
      </c>
      <c r="D290" s="140" t="s">
        <v>85</v>
      </c>
      <c r="E290" s="24">
        <v>39.99</v>
      </c>
      <c r="F290" s="75">
        <f t="shared" si="37"/>
        <v>1</v>
      </c>
      <c r="G290" s="24">
        <f t="shared" si="38"/>
        <v>39.99</v>
      </c>
      <c r="H290" s="143" t="s">
        <v>651</v>
      </c>
      <c r="I290" s="60">
        <v>6</v>
      </c>
      <c r="J290" s="60">
        <v>20</v>
      </c>
      <c r="K290" s="60">
        <f t="shared" si="29"/>
        <v>15.24</v>
      </c>
      <c r="L290" s="60">
        <f t="shared" si="30"/>
        <v>50.8</v>
      </c>
      <c r="M290" s="99" t="s">
        <v>229</v>
      </c>
    </row>
    <row r="291" spans="1:13" s="71" customFormat="1" ht="64.5" customHeight="1" x14ac:dyDescent="0.25">
      <c r="A291" s="15" t="s">
        <v>16</v>
      </c>
      <c r="B291" s="15" t="s">
        <v>882</v>
      </c>
      <c r="C291" s="15" t="str">
        <f>C290&amp;" - Deluxe"</f>
        <v>The FTD® Lights of the Season™ Centerpiece - Deluxe</v>
      </c>
      <c r="D291" s="141" t="s">
        <v>85</v>
      </c>
      <c r="E291" s="22">
        <v>49.99</v>
      </c>
      <c r="F291" s="70">
        <f t="shared" si="37"/>
        <v>1</v>
      </c>
      <c r="G291" s="22">
        <f t="shared" si="38"/>
        <v>49.99</v>
      </c>
      <c r="H291" s="1" t="s">
        <v>127</v>
      </c>
      <c r="I291" s="61">
        <v>6</v>
      </c>
      <c r="J291" s="61">
        <v>21</v>
      </c>
      <c r="K291" s="61">
        <f t="shared" si="29"/>
        <v>15.24</v>
      </c>
      <c r="L291" s="61">
        <f t="shared" si="30"/>
        <v>53.34</v>
      </c>
      <c r="M291" s="47" t="s">
        <v>229</v>
      </c>
    </row>
    <row r="292" spans="1:13" s="74" customFormat="1" ht="64.5" customHeight="1" x14ac:dyDescent="0.25">
      <c r="A292" s="16" t="s">
        <v>16</v>
      </c>
      <c r="B292" s="16" t="s">
        <v>883</v>
      </c>
      <c r="C292" s="16" t="str">
        <f>C290&amp;" - Premium"</f>
        <v>The FTD® Lights of the Season™ Centerpiece - Premium</v>
      </c>
      <c r="D292" s="142" t="s">
        <v>85</v>
      </c>
      <c r="E292" s="23">
        <v>59.99</v>
      </c>
      <c r="F292" s="73">
        <f t="shared" si="37"/>
        <v>1</v>
      </c>
      <c r="G292" s="23">
        <f t="shared" si="38"/>
        <v>59.99</v>
      </c>
      <c r="H292" s="25" t="s">
        <v>127</v>
      </c>
      <c r="I292" s="63">
        <v>6</v>
      </c>
      <c r="J292" s="63">
        <v>21</v>
      </c>
      <c r="K292" s="63">
        <f t="shared" si="29"/>
        <v>15.24</v>
      </c>
      <c r="L292" s="63">
        <f t="shared" si="30"/>
        <v>53.34</v>
      </c>
      <c r="M292" s="48" t="s">
        <v>229</v>
      </c>
    </row>
    <row r="293" spans="1:13" s="78" customFormat="1" ht="71.25" customHeight="1" x14ac:dyDescent="0.25">
      <c r="A293" s="7" t="s">
        <v>16</v>
      </c>
      <c r="B293" s="7" t="s">
        <v>884</v>
      </c>
      <c r="C293" s="7" t="s">
        <v>104</v>
      </c>
      <c r="D293" s="140" t="s">
        <v>85</v>
      </c>
      <c r="E293" s="24">
        <v>29.99</v>
      </c>
      <c r="F293" s="75">
        <f t="shared" si="37"/>
        <v>1</v>
      </c>
      <c r="G293" s="24">
        <f t="shared" si="38"/>
        <v>29.99</v>
      </c>
      <c r="H293" s="143" t="s">
        <v>105</v>
      </c>
      <c r="I293" s="60">
        <v>13</v>
      </c>
      <c r="J293" s="60">
        <v>10</v>
      </c>
      <c r="K293" s="60">
        <f t="shared" si="29"/>
        <v>33.020000000000003</v>
      </c>
      <c r="L293" s="60">
        <f t="shared" si="30"/>
        <v>25.4</v>
      </c>
      <c r="M293" s="99" t="s">
        <v>229</v>
      </c>
    </row>
    <row r="294" spans="1:13" s="71" customFormat="1" ht="71.25" customHeight="1" x14ac:dyDescent="0.25">
      <c r="A294" s="15" t="s">
        <v>16</v>
      </c>
      <c r="B294" s="15" t="s">
        <v>885</v>
      </c>
      <c r="C294" s="15" t="s">
        <v>106</v>
      </c>
      <c r="D294" s="141" t="s">
        <v>85</v>
      </c>
      <c r="E294" s="22">
        <v>44.99</v>
      </c>
      <c r="F294" s="70">
        <f t="shared" si="37"/>
        <v>1</v>
      </c>
      <c r="G294" s="22">
        <f t="shared" si="38"/>
        <v>44.99</v>
      </c>
      <c r="H294" s="1" t="s">
        <v>127</v>
      </c>
      <c r="I294" s="61">
        <v>14</v>
      </c>
      <c r="J294" s="61">
        <v>11</v>
      </c>
      <c r="K294" s="61">
        <f t="shared" si="29"/>
        <v>35.56</v>
      </c>
      <c r="L294" s="61">
        <f t="shared" si="30"/>
        <v>27.94</v>
      </c>
      <c r="M294" s="47" t="s">
        <v>229</v>
      </c>
    </row>
    <row r="295" spans="1:13" s="74" customFormat="1" ht="71.25" customHeight="1" x14ac:dyDescent="0.25">
      <c r="A295" s="16" t="s">
        <v>16</v>
      </c>
      <c r="B295" s="16" t="s">
        <v>886</v>
      </c>
      <c r="C295" s="16" t="s">
        <v>107</v>
      </c>
      <c r="D295" s="142" t="s">
        <v>85</v>
      </c>
      <c r="E295" s="23">
        <v>54.99</v>
      </c>
      <c r="F295" s="73">
        <f t="shared" si="37"/>
        <v>1</v>
      </c>
      <c r="G295" s="23">
        <f t="shared" si="38"/>
        <v>54.99</v>
      </c>
      <c r="H295" s="25" t="s">
        <v>127</v>
      </c>
      <c r="I295" s="63">
        <v>15</v>
      </c>
      <c r="J295" s="63">
        <v>13</v>
      </c>
      <c r="K295" s="63">
        <f t="shared" si="29"/>
        <v>38.1</v>
      </c>
      <c r="L295" s="63">
        <f t="shared" si="30"/>
        <v>33.020000000000003</v>
      </c>
      <c r="M295" s="48" t="s">
        <v>229</v>
      </c>
    </row>
    <row r="296" spans="1:13" s="78" customFormat="1" ht="71.25" customHeight="1" x14ac:dyDescent="0.25">
      <c r="A296" s="7" t="s">
        <v>16</v>
      </c>
      <c r="B296" s="7" t="s">
        <v>887</v>
      </c>
      <c r="C296" s="7" t="s">
        <v>84</v>
      </c>
      <c r="D296" s="140" t="s">
        <v>85</v>
      </c>
      <c r="E296" s="24">
        <v>56.99</v>
      </c>
      <c r="F296" s="75">
        <f t="shared" si="37"/>
        <v>1</v>
      </c>
      <c r="G296" s="24">
        <f t="shared" si="38"/>
        <v>56.99</v>
      </c>
      <c r="H296" s="143" t="s">
        <v>86</v>
      </c>
      <c r="I296" s="60">
        <v>7</v>
      </c>
      <c r="J296" s="60">
        <v>14</v>
      </c>
      <c r="K296" s="60">
        <f t="shared" si="29"/>
        <v>17.78</v>
      </c>
      <c r="L296" s="60">
        <f t="shared" si="30"/>
        <v>35.56</v>
      </c>
      <c r="M296" s="99" t="s">
        <v>229</v>
      </c>
    </row>
    <row r="297" spans="1:13" s="71" customFormat="1" ht="71.25" customHeight="1" x14ac:dyDescent="0.25">
      <c r="A297" s="15" t="s">
        <v>16</v>
      </c>
      <c r="B297" s="15" t="s">
        <v>888</v>
      </c>
      <c r="C297" s="15" t="s">
        <v>87</v>
      </c>
      <c r="D297" s="141" t="s">
        <v>85</v>
      </c>
      <c r="E297" s="22">
        <v>74.989999999999995</v>
      </c>
      <c r="F297" s="70">
        <f t="shared" si="37"/>
        <v>1</v>
      </c>
      <c r="G297" s="22">
        <f t="shared" si="38"/>
        <v>74.989999999999995</v>
      </c>
      <c r="H297" s="1" t="s">
        <v>127</v>
      </c>
      <c r="I297" s="61">
        <v>9</v>
      </c>
      <c r="J297" s="61">
        <v>18</v>
      </c>
      <c r="K297" s="61">
        <f t="shared" si="29"/>
        <v>22.86</v>
      </c>
      <c r="L297" s="61">
        <f t="shared" si="30"/>
        <v>45.72</v>
      </c>
      <c r="M297" s="47" t="s">
        <v>229</v>
      </c>
    </row>
    <row r="298" spans="1:13" s="74" customFormat="1" ht="71.25" customHeight="1" x14ac:dyDescent="0.25">
      <c r="A298" s="16" t="s">
        <v>16</v>
      </c>
      <c r="B298" s="16" t="s">
        <v>889</v>
      </c>
      <c r="C298" s="16" t="s">
        <v>88</v>
      </c>
      <c r="D298" s="142" t="s">
        <v>85</v>
      </c>
      <c r="E298" s="23">
        <v>86.99</v>
      </c>
      <c r="F298" s="73">
        <f t="shared" si="37"/>
        <v>1</v>
      </c>
      <c r="G298" s="23">
        <f t="shared" si="38"/>
        <v>86.99</v>
      </c>
      <c r="H298" s="25" t="s">
        <v>127</v>
      </c>
      <c r="I298" s="63">
        <v>9</v>
      </c>
      <c r="J298" s="63">
        <v>20</v>
      </c>
      <c r="K298" s="63">
        <f t="shared" si="29"/>
        <v>22.86</v>
      </c>
      <c r="L298" s="63">
        <f t="shared" si="30"/>
        <v>50.8</v>
      </c>
      <c r="M298" s="48" t="s">
        <v>229</v>
      </c>
    </row>
    <row r="299" spans="1:13" s="78" customFormat="1" ht="71.25" customHeight="1" x14ac:dyDescent="0.25">
      <c r="A299" s="7" t="s">
        <v>16</v>
      </c>
      <c r="B299" s="7" t="s">
        <v>890</v>
      </c>
      <c r="C299" s="7" t="s">
        <v>214</v>
      </c>
      <c r="D299" s="140" t="s">
        <v>85</v>
      </c>
      <c r="E299" s="24">
        <v>64.989999999999995</v>
      </c>
      <c r="F299" s="75">
        <f t="shared" si="37"/>
        <v>1</v>
      </c>
      <c r="G299" s="24">
        <f t="shared" si="38"/>
        <v>64.989999999999995</v>
      </c>
      <c r="H299" s="143" t="s">
        <v>89</v>
      </c>
      <c r="I299" s="60">
        <v>18</v>
      </c>
      <c r="J299" s="60">
        <v>12</v>
      </c>
      <c r="K299" s="60">
        <f t="shared" si="29"/>
        <v>45.72</v>
      </c>
      <c r="L299" s="60">
        <f t="shared" si="30"/>
        <v>30.48</v>
      </c>
      <c r="M299" s="99">
        <v>3</v>
      </c>
    </row>
    <row r="300" spans="1:13" s="71" customFormat="1" ht="71.25" customHeight="1" x14ac:dyDescent="0.25">
      <c r="A300" s="15" t="s">
        <v>16</v>
      </c>
      <c r="B300" s="15" t="s">
        <v>891</v>
      </c>
      <c r="C300" s="15" t="str">
        <f>C299&amp;" - Deluxe"</f>
        <v>The FTD® Holiday Romance™ Bouquet - Deluxe</v>
      </c>
      <c r="D300" s="141" t="s">
        <v>85</v>
      </c>
      <c r="E300" s="22">
        <v>84.99</v>
      </c>
      <c r="F300" s="70">
        <f t="shared" si="37"/>
        <v>1</v>
      </c>
      <c r="G300" s="22">
        <f t="shared" si="38"/>
        <v>84.99</v>
      </c>
      <c r="H300" s="1" t="s">
        <v>127</v>
      </c>
      <c r="I300" s="61">
        <v>20</v>
      </c>
      <c r="J300" s="61">
        <v>14</v>
      </c>
      <c r="K300" s="61">
        <f t="shared" si="29"/>
        <v>50.8</v>
      </c>
      <c r="L300" s="61">
        <f t="shared" si="30"/>
        <v>35.56</v>
      </c>
      <c r="M300" s="47">
        <v>3</v>
      </c>
    </row>
    <row r="301" spans="1:13" s="74" customFormat="1" ht="71.25" customHeight="1" x14ac:dyDescent="0.25">
      <c r="A301" s="16" t="s">
        <v>16</v>
      </c>
      <c r="B301" s="16" t="s">
        <v>892</v>
      </c>
      <c r="C301" s="16" t="str">
        <f>C299&amp;" - Premium"</f>
        <v>The FTD® Holiday Romance™ Bouquet - Premium</v>
      </c>
      <c r="D301" s="142" t="s">
        <v>85</v>
      </c>
      <c r="E301" s="23">
        <v>99.99</v>
      </c>
      <c r="F301" s="73">
        <f t="shared" si="37"/>
        <v>1</v>
      </c>
      <c r="G301" s="23">
        <f t="shared" si="38"/>
        <v>99.99</v>
      </c>
      <c r="H301" s="25" t="s">
        <v>127</v>
      </c>
      <c r="I301" s="63">
        <v>22</v>
      </c>
      <c r="J301" s="63">
        <v>16</v>
      </c>
      <c r="K301" s="63">
        <f t="shared" ref="K301:K363" si="39">I301*2.54</f>
        <v>55.88</v>
      </c>
      <c r="L301" s="63">
        <f t="shared" ref="L301:L363" si="40">J301*2.54</f>
        <v>40.64</v>
      </c>
      <c r="M301" s="48">
        <v>3</v>
      </c>
    </row>
    <row r="302" spans="1:13" s="78" customFormat="1" ht="71.25" customHeight="1" x14ac:dyDescent="0.25">
      <c r="A302" s="7" t="s">
        <v>16</v>
      </c>
      <c r="B302" s="7" t="s">
        <v>893</v>
      </c>
      <c r="C302" s="7" t="s">
        <v>91</v>
      </c>
      <c r="D302" s="140" t="s">
        <v>85</v>
      </c>
      <c r="E302" s="24">
        <v>29.99</v>
      </c>
      <c r="F302" s="75">
        <f t="shared" si="37"/>
        <v>1</v>
      </c>
      <c r="G302" s="24">
        <f t="shared" si="38"/>
        <v>29.99</v>
      </c>
      <c r="H302" s="143" t="s">
        <v>342</v>
      </c>
      <c r="I302" s="60">
        <v>14</v>
      </c>
      <c r="J302" s="60">
        <v>9</v>
      </c>
      <c r="K302" s="60">
        <f t="shared" si="39"/>
        <v>35.56</v>
      </c>
      <c r="L302" s="60">
        <f t="shared" si="40"/>
        <v>22.86</v>
      </c>
      <c r="M302" s="99" t="s">
        <v>229</v>
      </c>
    </row>
    <row r="303" spans="1:13" s="71" customFormat="1" ht="71.25" customHeight="1" x14ac:dyDescent="0.25">
      <c r="A303" s="15" t="s">
        <v>16</v>
      </c>
      <c r="B303" s="15" t="s">
        <v>894</v>
      </c>
      <c r="C303" s="15" t="s">
        <v>92</v>
      </c>
      <c r="D303" s="141" t="s">
        <v>85</v>
      </c>
      <c r="E303" s="22">
        <v>39.99</v>
      </c>
      <c r="F303" s="70">
        <f t="shared" si="37"/>
        <v>1</v>
      </c>
      <c r="G303" s="22">
        <f t="shared" si="38"/>
        <v>39.99</v>
      </c>
      <c r="H303" s="1" t="s">
        <v>127</v>
      </c>
      <c r="I303" s="61">
        <v>15</v>
      </c>
      <c r="J303" s="61">
        <v>10</v>
      </c>
      <c r="K303" s="61">
        <f t="shared" si="39"/>
        <v>38.1</v>
      </c>
      <c r="L303" s="61">
        <f t="shared" si="40"/>
        <v>25.4</v>
      </c>
      <c r="M303" s="47" t="s">
        <v>229</v>
      </c>
    </row>
    <row r="304" spans="1:13" s="74" customFormat="1" ht="71.25" customHeight="1" x14ac:dyDescent="0.25">
      <c r="A304" s="16" t="s">
        <v>16</v>
      </c>
      <c r="B304" s="16" t="s">
        <v>895</v>
      </c>
      <c r="C304" s="16" t="s">
        <v>93</v>
      </c>
      <c r="D304" s="142" t="s">
        <v>85</v>
      </c>
      <c r="E304" s="23">
        <v>54.99</v>
      </c>
      <c r="F304" s="73">
        <f t="shared" si="37"/>
        <v>1</v>
      </c>
      <c r="G304" s="23">
        <f t="shared" si="38"/>
        <v>54.99</v>
      </c>
      <c r="H304" s="25" t="s">
        <v>127</v>
      </c>
      <c r="I304" s="63">
        <v>16</v>
      </c>
      <c r="J304" s="63">
        <v>11</v>
      </c>
      <c r="K304" s="63">
        <f t="shared" si="39"/>
        <v>40.64</v>
      </c>
      <c r="L304" s="63">
        <f t="shared" si="40"/>
        <v>27.94</v>
      </c>
      <c r="M304" s="48" t="s">
        <v>229</v>
      </c>
    </row>
    <row r="305" spans="1:13" s="81" customFormat="1" ht="64.5" customHeight="1" x14ac:dyDescent="0.25">
      <c r="A305" s="26" t="s">
        <v>16</v>
      </c>
      <c r="B305" s="26" t="s">
        <v>896</v>
      </c>
      <c r="C305" s="26" t="s">
        <v>498</v>
      </c>
      <c r="D305" s="144" t="s">
        <v>85</v>
      </c>
      <c r="E305" s="27">
        <v>64.989999999999995</v>
      </c>
      <c r="F305" s="79">
        <v>1</v>
      </c>
      <c r="G305" s="27">
        <f t="shared" si="38"/>
        <v>64.989999999999995</v>
      </c>
      <c r="H305" s="145" t="s">
        <v>652</v>
      </c>
      <c r="I305" s="80" t="s">
        <v>477</v>
      </c>
      <c r="J305" s="80"/>
      <c r="K305" s="80" t="s">
        <v>1323</v>
      </c>
      <c r="L305" s="80"/>
      <c r="M305" s="175"/>
    </row>
    <row r="306" spans="1:13" s="78" customFormat="1" ht="71.25" customHeight="1" x14ac:dyDescent="0.25">
      <c r="A306" s="7" t="s">
        <v>16</v>
      </c>
      <c r="B306" s="7" t="s">
        <v>897</v>
      </c>
      <c r="C306" s="7" t="s">
        <v>182</v>
      </c>
      <c r="D306" s="140" t="s">
        <v>85</v>
      </c>
      <c r="E306" s="24">
        <v>49.99</v>
      </c>
      <c r="F306" s="75">
        <f t="shared" ref="F306:F337" si="41">$F$1</f>
        <v>1</v>
      </c>
      <c r="G306" s="24">
        <f t="shared" si="38"/>
        <v>49.99</v>
      </c>
      <c r="H306" s="143" t="s">
        <v>90</v>
      </c>
      <c r="I306" s="60">
        <v>10</v>
      </c>
      <c r="J306" s="60">
        <v>11</v>
      </c>
      <c r="K306" s="60">
        <f t="shared" si="39"/>
        <v>25.4</v>
      </c>
      <c r="L306" s="60">
        <f t="shared" si="40"/>
        <v>27.94</v>
      </c>
      <c r="M306" s="99" t="s">
        <v>229</v>
      </c>
    </row>
    <row r="307" spans="1:13" s="71" customFormat="1" ht="71.25" customHeight="1" x14ac:dyDescent="0.25">
      <c r="A307" s="15" t="s">
        <v>16</v>
      </c>
      <c r="B307" s="15" t="s">
        <v>898</v>
      </c>
      <c r="C307" s="15" t="str">
        <f>C306&amp;" - Deluxe"</f>
        <v>The FTD® Winter Elegance™ Bouquet - Deluxe</v>
      </c>
      <c r="D307" s="141" t="s">
        <v>85</v>
      </c>
      <c r="E307" s="22">
        <v>69.989999999999995</v>
      </c>
      <c r="F307" s="70">
        <f t="shared" si="41"/>
        <v>1</v>
      </c>
      <c r="G307" s="22">
        <f t="shared" si="38"/>
        <v>69.989999999999995</v>
      </c>
      <c r="H307" s="1" t="s">
        <v>127</v>
      </c>
      <c r="I307" s="61">
        <v>11</v>
      </c>
      <c r="J307" s="61">
        <v>12</v>
      </c>
      <c r="K307" s="61">
        <f t="shared" si="39"/>
        <v>27.94</v>
      </c>
      <c r="L307" s="61">
        <f t="shared" si="40"/>
        <v>30.48</v>
      </c>
      <c r="M307" s="47" t="s">
        <v>229</v>
      </c>
    </row>
    <row r="308" spans="1:13" s="74" customFormat="1" ht="71.25" customHeight="1" x14ac:dyDescent="0.25">
      <c r="A308" s="16" t="s">
        <v>16</v>
      </c>
      <c r="B308" s="16" t="s">
        <v>899</v>
      </c>
      <c r="C308" s="16" t="str">
        <f>C306&amp;" - Premium"</f>
        <v>The FTD® Winter Elegance™ Bouquet - Premium</v>
      </c>
      <c r="D308" s="142" t="s">
        <v>85</v>
      </c>
      <c r="E308" s="23">
        <v>105.99</v>
      </c>
      <c r="F308" s="73">
        <f t="shared" si="41"/>
        <v>1</v>
      </c>
      <c r="G308" s="23">
        <f t="shared" si="38"/>
        <v>105.99</v>
      </c>
      <c r="H308" s="25" t="s">
        <v>127</v>
      </c>
      <c r="I308" s="63">
        <v>14</v>
      </c>
      <c r="J308" s="63">
        <v>14</v>
      </c>
      <c r="K308" s="63">
        <f t="shared" si="39"/>
        <v>35.56</v>
      </c>
      <c r="L308" s="63">
        <f t="shared" si="40"/>
        <v>35.56</v>
      </c>
      <c r="M308" s="48" t="s">
        <v>229</v>
      </c>
    </row>
    <row r="309" spans="1:13" s="81" customFormat="1" ht="64.5" customHeight="1" x14ac:dyDescent="0.25">
      <c r="A309" s="26" t="s">
        <v>16</v>
      </c>
      <c r="B309" s="26" t="s">
        <v>900</v>
      </c>
      <c r="C309" s="26" t="s">
        <v>215</v>
      </c>
      <c r="D309" s="144" t="s">
        <v>85</v>
      </c>
      <c r="E309" s="27">
        <v>29.99</v>
      </c>
      <c r="F309" s="79">
        <f t="shared" si="41"/>
        <v>1</v>
      </c>
      <c r="G309" s="27">
        <f t="shared" si="38"/>
        <v>29.99</v>
      </c>
      <c r="H309" s="145" t="s">
        <v>216</v>
      </c>
      <c r="I309" s="80" t="s">
        <v>145</v>
      </c>
      <c r="J309" s="80"/>
      <c r="K309" s="80" t="s">
        <v>1319</v>
      </c>
      <c r="L309" s="80"/>
      <c r="M309" s="175"/>
    </row>
    <row r="310" spans="1:13" s="81" customFormat="1" ht="64.5" customHeight="1" x14ac:dyDescent="0.25">
      <c r="A310" s="26" t="s">
        <v>16</v>
      </c>
      <c r="B310" s="26" t="s">
        <v>901</v>
      </c>
      <c r="C310" s="26" t="s">
        <v>217</v>
      </c>
      <c r="D310" s="144" t="s">
        <v>85</v>
      </c>
      <c r="E310" s="27">
        <v>39.99</v>
      </c>
      <c r="F310" s="79">
        <f t="shared" si="41"/>
        <v>1</v>
      </c>
      <c r="G310" s="27">
        <f t="shared" si="38"/>
        <v>39.99</v>
      </c>
      <c r="H310" s="145" t="s">
        <v>216</v>
      </c>
      <c r="I310" s="80" t="s">
        <v>144</v>
      </c>
      <c r="J310" s="80"/>
      <c r="K310" s="80" t="s">
        <v>1321</v>
      </c>
      <c r="L310" s="80"/>
      <c r="M310" s="175"/>
    </row>
    <row r="311" spans="1:13" s="81" customFormat="1" ht="64.5" customHeight="1" x14ac:dyDescent="0.25">
      <c r="A311" s="26" t="s">
        <v>16</v>
      </c>
      <c r="B311" s="26" t="s">
        <v>902</v>
      </c>
      <c r="C311" s="26" t="s">
        <v>98</v>
      </c>
      <c r="D311" s="144" t="s">
        <v>85</v>
      </c>
      <c r="E311" s="27">
        <v>34.99</v>
      </c>
      <c r="F311" s="79">
        <f t="shared" si="41"/>
        <v>1</v>
      </c>
      <c r="G311" s="27">
        <f t="shared" si="38"/>
        <v>34.99</v>
      </c>
      <c r="H311" s="145" t="s">
        <v>99</v>
      </c>
      <c r="I311" s="80">
        <v>11</v>
      </c>
      <c r="J311" s="80">
        <v>14</v>
      </c>
      <c r="K311" s="80">
        <f t="shared" si="39"/>
        <v>27.94</v>
      </c>
      <c r="L311" s="80">
        <f t="shared" si="40"/>
        <v>35.56</v>
      </c>
      <c r="M311" s="175" t="s">
        <v>229</v>
      </c>
    </row>
    <row r="312" spans="1:13" s="78" customFormat="1" ht="64.5" customHeight="1" x14ac:dyDescent="0.25">
      <c r="A312" s="7" t="s">
        <v>16</v>
      </c>
      <c r="B312" s="7" t="s">
        <v>903</v>
      </c>
      <c r="C312" s="7" t="s">
        <v>480</v>
      </c>
      <c r="D312" s="140" t="s">
        <v>85</v>
      </c>
      <c r="E312" s="24">
        <v>39.99</v>
      </c>
      <c r="F312" s="75">
        <f t="shared" si="41"/>
        <v>1</v>
      </c>
      <c r="G312" s="24">
        <f t="shared" si="38"/>
        <v>39.99</v>
      </c>
      <c r="H312" s="143" t="s">
        <v>653</v>
      </c>
      <c r="I312" s="60">
        <v>16</v>
      </c>
      <c r="J312" s="60">
        <v>13</v>
      </c>
      <c r="K312" s="60">
        <f t="shared" si="39"/>
        <v>40.64</v>
      </c>
      <c r="L312" s="60">
        <f t="shared" si="40"/>
        <v>33.020000000000003</v>
      </c>
      <c r="M312" s="99">
        <v>3</v>
      </c>
    </row>
    <row r="313" spans="1:13" s="71" customFormat="1" ht="64.5" customHeight="1" x14ac:dyDescent="0.25">
      <c r="A313" s="15" t="s">
        <v>16</v>
      </c>
      <c r="B313" s="15" t="s">
        <v>904</v>
      </c>
      <c r="C313" s="15" t="str">
        <f>C312&amp;" - Deluxe"</f>
        <v>The FTD® Holiday Enchantment™ Bouquet - Deluxe</v>
      </c>
      <c r="D313" s="141" t="s">
        <v>85</v>
      </c>
      <c r="E313" s="22">
        <v>49.99</v>
      </c>
      <c r="F313" s="70">
        <f t="shared" si="41"/>
        <v>1</v>
      </c>
      <c r="G313" s="22">
        <f t="shared" ref="G313:G341" si="42">VALUE(TRUNC(E313*F313,0)&amp;".99")</f>
        <v>49.99</v>
      </c>
      <c r="H313" s="1" t="s">
        <v>127</v>
      </c>
      <c r="I313" s="61">
        <v>17</v>
      </c>
      <c r="J313" s="61">
        <v>14</v>
      </c>
      <c r="K313" s="61">
        <f t="shared" si="39"/>
        <v>43.18</v>
      </c>
      <c r="L313" s="61">
        <f t="shared" si="40"/>
        <v>35.56</v>
      </c>
      <c r="M313" s="47">
        <v>3</v>
      </c>
    </row>
    <row r="314" spans="1:13" s="74" customFormat="1" ht="64.5" customHeight="1" x14ac:dyDescent="0.25">
      <c r="A314" s="16" t="s">
        <v>16</v>
      </c>
      <c r="B314" s="16" t="s">
        <v>905</v>
      </c>
      <c r="C314" s="16" t="str">
        <f>C312&amp;" - Premium"</f>
        <v>The FTD® Holiday Enchantment™ Bouquet - Premium</v>
      </c>
      <c r="D314" s="142" t="s">
        <v>85</v>
      </c>
      <c r="E314" s="23">
        <v>59.99</v>
      </c>
      <c r="F314" s="73">
        <f t="shared" si="41"/>
        <v>1</v>
      </c>
      <c r="G314" s="23">
        <f t="shared" si="42"/>
        <v>59.99</v>
      </c>
      <c r="H314" s="25" t="s">
        <v>127</v>
      </c>
      <c r="I314" s="63">
        <v>18</v>
      </c>
      <c r="J314" s="63">
        <v>15</v>
      </c>
      <c r="K314" s="63">
        <f t="shared" si="39"/>
        <v>45.72</v>
      </c>
      <c r="L314" s="63">
        <f t="shared" si="40"/>
        <v>38.1</v>
      </c>
      <c r="M314" s="48">
        <v>3</v>
      </c>
    </row>
    <row r="315" spans="1:13" s="78" customFormat="1" ht="71.25" customHeight="1" x14ac:dyDescent="0.25">
      <c r="A315" s="7" t="s">
        <v>16</v>
      </c>
      <c r="B315" s="7" t="s">
        <v>906</v>
      </c>
      <c r="C315" s="7" t="s">
        <v>108</v>
      </c>
      <c r="D315" s="140" t="s">
        <v>85</v>
      </c>
      <c r="E315" s="24">
        <v>34.99</v>
      </c>
      <c r="F315" s="75">
        <f t="shared" si="41"/>
        <v>1</v>
      </c>
      <c r="G315" s="24">
        <f t="shared" si="42"/>
        <v>34.99</v>
      </c>
      <c r="H315" s="143" t="s">
        <v>109</v>
      </c>
      <c r="I315" s="60">
        <v>11</v>
      </c>
      <c r="J315" s="60">
        <v>10</v>
      </c>
      <c r="K315" s="60">
        <f t="shared" si="39"/>
        <v>27.94</v>
      </c>
      <c r="L315" s="60">
        <f t="shared" si="40"/>
        <v>25.4</v>
      </c>
      <c r="M315" s="99" t="s">
        <v>229</v>
      </c>
    </row>
    <row r="316" spans="1:13" s="71" customFormat="1" ht="71.25" customHeight="1" x14ac:dyDescent="0.25">
      <c r="A316" s="15" t="s">
        <v>16</v>
      </c>
      <c r="B316" s="15" t="s">
        <v>907</v>
      </c>
      <c r="C316" s="15" t="s">
        <v>110</v>
      </c>
      <c r="D316" s="141" t="s">
        <v>85</v>
      </c>
      <c r="E316" s="22">
        <v>49.99</v>
      </c>
      <c r="F316" s="70">
        <f t="shared" si="41"/>
        <v>1</v>
      </c>
      <c r="G316" s="22">
        <f t="shared" si="42"/>
        <v>49.99</v>
      </c>
      <c r="H316" s="1" t="s">
        <v>127</v>
      </c>
      <c r="I316" s="61">
        <v>12</v>
      </c>
      <c r="J316" s="61">
        <v>11</v>
      </c>
      <c r="K316" s="61">
        <f t="shared" si="39"/>
        <v>30.48</v>
      </c>
      <c r="L316" s="61">
        <f t="shared" si="40"/>
        <v>27.94</v>
      </c>
      <c r="M316" s="47" t="s">
        <v>229</v>
      </c>
    </row>
    <row r="317" spans="1:13" s="74" customFormat="1" ht="71.25" customHeight="1" x14ac:dyDescent="0.25">
      <c r="A317" s="16" t="s">
        <v>16</v>
      </c>
      <c r="B317" s="16" t="s">
        <v>908</v>
      </c>
      <c r="C317" s="16" t="s">
        <v>111</v>
      </c>
      <c r="D317" s="142" t="s">
        <v>85</v>
      </c>
      <c r="E317" s="23">
        <v>62.99</v>
      </c>
      <c r="F317" s="73">
        <f t="shared" si="41"/>
        <v>1</v>
      </c>
      <c r="G317" s="23">
        <f t="shared" si="42"/>
        <v>62.99</v>
      </c>
      <c r="H317" s="25" t="s">
        <v>127</v>
      </c>
      <c r="I317" s="63">
        <v>13</v>
      </c>
      <c r="J317" s="63">
        <v>13</v>
      </c>
      <c r="K317" s="63">
        <f t="shared" si="39"/>
        <v>33.020000000000003</v>
      </c>
      <c r="L317" s="63">
        <f t="shared" si="40"/>
        <v>33.020000000000003</v>
      </c>
      <c r="M317" s="48" t="s">
        <v>229</v>
      </c>
    </row>
    <row r="318" spans="1:13" s="78" customFormat="1" ht="71.25" customHeight="1" x14ac:dyDescent="0.25">
      <c r="A318" s="7" t="s">
        <v>16</v>
      </c>
      <c r="B318" s="7" t="s">
        <v>909</v>
      </c>
      <c r="C318" s="7" t="s">
        <v>112</v>
      </c>
      <c r="D318" s="140" t="s">
        <v>85</v>
      </c>
      <c r="E318" s="24">
        <v>32.99</v>
      </c>
      <c r="F318" s="75">
        <f t="shared" si="41"/>
        <v>1</v>
      </c>
      <c r="G318" s="24">
        <f t="shared" si="42"/>
        <v>32.99</v>
      </c>
      <c r="H318" s="143" t="s">
        <v>113</v>
      </c>
      <c r="I318" s="60">
        <v>11</v>
      </c>
      <c r="J318" s="60">
        <v>10</v>
      </c>
      <c r="K318" s="60">
        <f t="shared" si="39"/>
        <v>27.94</v>
      </c>
      <c r="L318" s="60">
        <f t="shared" si="40"/>
        <v>25.4</v>
      </c>
      <c r="M318" s="99" t="s">
        <v>229</v>
      </c>
    </row>
    <row r="319" spans="1:13" s="71" customFormat="1" ht="71.25" customHeight="1" x14ac:dyDescent="0.25">
      <c r="A319" s="15" t="s">
        <v>16</v>
      </c>
      <c r="B319" s="15" t="s">
        <v>910</v>
      </c>
      <c r="C319" s="15" t="s">
        <v>114</v>
      </c>
      <c r="D319" s="141" t="s">
        <v>85</v>
      </c>
      <c r="E319" s="22">
        <v>46.99</v>
      </c>
      <c r="F319" s="70">
        <f t="shared" si="41"/>
        <v>1</v>
      </c>
      <c r="G319" s="22">
        <f t="shared" si="42"/>
        <v>46.99</v>
      </c>
      <c r="H319" s="1" t="s">
        <v>127</v>
      </c>
      <c r="I319" s="61">
        <v>12</v>
      </c>
      <c r="J319" s="61">
        <v>11</v>
      </c>
      <c r="K319" s="61">
        <f t="shared" si="39"/>
        <v>30.48</v>
      </c>
      <c r="L319" s="61">
        <f t="shared" si="40"/>
        <v>27.94</v>
      </c>
      <c r="M319" s="47" t="s">
        <v>229</v>
      </c>
    </row>
    <row r="320" spans="1:13" s="74" customFormat="1" ht="71.25" customHeight="1" x14ac:dyDescent="0.25">
      <c r="A320" s="16" t="s">
        <v>16</v>
      </c>
      <c r="B320" s="16" t="s">
        <v>911</v>
      </c>
      <c r="C320" s="16" t="s">
        <v>115</v>
      </c>
      <c r="D320" s="142" t="s">
        <v>85</v>
      </c>
      <c r="E320" s="23">
        <v>59.99</v>
      </c>
      <c r="F320" s="73">
        <f t="shared" si="41"/>
        <v>1</v>
      </c>
      <c r="G320" s="23">
        <f t="shared" si="42"/>
        <v>59.99</v>
      </c>
      <c r="H320" s="25" t="s">
        <v>127</v>
      </c>
      <c r="I320" s="63">
        <v>13</v>
      </c>
      <c r="J320" s="63">
        <v>12</v>
      </c>
      <c r="K320" s="63">
        <f t="shared" si="39"/>
        <v>33.020000000000003</v>
      </c>
      <c r="L320" s="63">
        <f t="shared" si="40"/>
        <v>30.48</v>
      </c>
      <c r="M320" s="48" t="s">
        <v>229</v>
      </c>
    </row>
    <row r="321" spans="1:13" s="78" customFormat="1" ht="71.25" customHeight="1" x14ac:dyDescent="0.25">
      <c r="A321" s="7" t="s">
        <v>16</v>
      </c>
      <c r="B321" s="7" t="s">
        <v>912</v>
      </c>
      <c r="C321" s="7" t="s">
        <v>116</v>
      </c>
      <c r="D321" s="140" t="s">
        <v>85</v>
      </c>
      <c r="E321" s="24">
        <v>39.99</v>
      </c>
      <c r="F321" s="75">
        <f t="shared" si="41"/>
        <v>1</v>
      </c>
      <c r="G321" s="24">
        <f t="shared" si="42"/>
        <v>39.99</v>
      </c>
      <c r="H321" s="143" t="s">
        <v>117</v>
      </c>
      <c r="I321" s="60">
        <v>12</v>
      </c>
      <c r="J321" s="60">
        <v>14</v>
      </c>
      <c r="K321" s="60">
        <f t="shared" si="39"/>
        <v>30.48</v>
      </c>
      <c r="L321" s="60">
        <f t="shared" si="40"/>
        <v>35.56</v>
      </c>
      <c r="M321" s="99" t="s">
        <v>229</v>
      </c>
    </row>
    <row r="322" spans="1:13" s="71" customFormat="1" ht="71.25" customHeight="1" x14ac:dyDescent="0.25">
      <c r="A322" s="15" t="s">
        <v>16</v>
      </c>
      <c r="B322" s="15" t="s">
        <v>913</v>
      </c>
      <c r="C322" s="15" t="str">
        <f>C321&amp;" - Deluxe"</f>
        <v>The FTD® Candy Cane Lane® Bouquet - Deluxe</v>
      </c>
      <c r="D322" s="141" t="s">
        <v>85</v>
      </c>
      <c r="E322" s="22">
        <v>56.99</v>
      </c>
      <c r="F322" s="70">
        <f t="shared" si="41"/>
        <v>1</v>
      </c>
      <c r="G322" s="22">
        <f t="shared" si="42"/>
        <v>56.99</v>
      </c>
      <c r="H322" s="1" t="s">
        <v>127</v>
      </c>
      <c r="I322" s="61">
        <v>13</v>
      </c>
      <c r="J322" s="61">
        <v>15</v>
      </c>
      <c r="K322" s="61">
        <f t="shared" si="39"/>
        <v>33.020000000000003</v>
      </c>
      <c r="L322" s="61">
        <f t="shared" si="40"/>
        <v>38.1</v>
      </c>
      <c r="M322" s="47" t="s">
        <v>229</v>
      </c>
    </row>
    <row r="323" spans="1:13" s="74" customFormat="1" ht="71.25" customHeight="1" x14ac:dyDescent="0.25">
      <c r="A323" s="16" t="s">
        <v>16</v>
      </c>
      <c r="B323" s="16" t="s">
        <v>914</v>
      </c>
      <c r="C323" s="16" t="str">
        <f>C321&amp;" - Premium"</f>
        <v>The FTD® Candy Cane Lane® Bouquet - Premium</v>
      </c>
      <c r="D323" s="142" t="s">
        <v>85</v>
      </c>
      <c r="E323" s="23">
        <v>69.989999999999995</v>
      </c>
      <c r="F323" s="73">
        <f t="shared" si="41"/>
        <v>1</v>
      </c>
      <c r="G323" s="23">
        <f t="shared" si="42"/>
        <v>69.989999999999995</v>
      </c>
      <c r="H323" s="25" t="s">
        <v>127</v>
      </c>
      <c r="I323" s="63">
        <v>14</v>
      </c>
      <c r="J323" s="63">
        <v>16</v>
      </c>
      <c r="K323" s="63">
        <f t="shared" si="39"/>
        <v>35.56</v>
      </c>
      <c r="L323" s="63">
        <f t="shared" si="40"/>
        <v>40.64</v>
      </c>
      <c r="M323" s="48" t="s">
        <v>229</v>
      </c>
    </row>
    <row r="324" spans="1:13" s="78" customFormat="1" ht="64.5" customHeight="1" x14ac:dyDescent="0.25">
      <c r="A324" s="7" t="s">
        <v>16</v>
      </c>
      <c r="B324" s="7" t="s">
        <v>915</v>
      </c>
      <c r="C324" s="7" t="s">
        <v>478</v>
      </c>
      <c r="D324" s="140" t="s">
        <v>85</v>
      </c>
      <c r="E324" s="24">
        <v>29.99</v>
      </c>
      <c r="F324" s="75">
        <f t="shared" si="41"/>
        <v>1</v>
      </c>
      <c r="G324" s="24">
        <f t="shared" si="42"/>
        <v>29.99</v>
      </c>
      <c r="H324" s="143" t="s">
        <v>654</v>
      </c>
      <c r="I324" s="60">
        <v>14</v>
      </c>
      <c r="J324" s="60">
        <v>11</v>
      </c>
      <c r="K324" s="60">
        <f t="shared" si="39"/>
        <v>35.56</v>
      </c>
      <c r="L324" s="60">
        <f t="shared" si="40"/>
        <v>27.94</v>
      </c>
      <c r="M324" s="99">
        <v>3</v>
      </c>
    </row>
    <row r="325" spans="1:13" s="71" customFormat="1" ht="64.5" customHeight="1" x14ac:dyDescent="0.25">
      <c r="A325" s="15" t="s">
        <v>16</v>
      </c>
      <c r="B325" s="15" t="s">
        <v>916</v>
      </c>
      <c r="C325" s="15" t="str">
        <f>C324&amp;" - Deluxe"</f>
        <v>The FTD® Christmas Peace™ Bouquet - Deluxe</v>
      </c>
      <c r="D325" s="141" t="s">
        <v>85</v>
      </c>
      <c r="E325" s="22">
        <v>44.99</v>
      </c>
      <c r="F325" s="70">
        <f t="shared" si="41"/>
        <v>1</v>
      </c>
      <c r="G325" s="22">
        <f t="shared" si="42"/>
        <v>44.99</v>
      </c>
      <c r="H325" s="1" t="s">
        <v>127</v>
      </c>
      <c r="I325" s="61">
        <v>15</v>
      </c>
      <c r="J325" s="61">
        <v>12</v>
      </c>
      <c r="K325" s="61">
        <f t="shared" si="39"/>
        <v>38.1</v>
      </c>
      <c r="L325" s="61">
        <f t="shared" si="40"/>
        <v>30.48</v>
      </c>
      <c r="M325" s="47">
        <v>3</v>
      </c>
    </row>
    <row r="326" spans="1:13" s="74" customFormat="1" ht="64.5" customHeight="1" x14ac:dyDescent="0.25">
      <c r="A326" s="16" t="s">
        <v>16</v>
      </c>
      <c r="B326" s="16" t="s">
        <v>917</v>
      </c>
      <c r="C326" s="16" t="str">
        <f>C324&amp;" - Premium"</f>
        <v>The FTD® Christmas Peace™ Bouquet - Premium</v>
      </c>
      <c r="D326" s="142" t="s">
        <v>85</v>
      </c>
      <c r="E326" s="23">
        <v>56.99</v>
      </c>
      <c r="F326" s="73">
        <f t="shared" si="41"/>
        <v>1</v>
      </c>
      <c r="G326" s="23">
        <f t="shared" si="42"/>
        <v>56.99</v>
      </c>
      <c r="H326" s="25" t="s">
        <v>127</v>
      </c>
      <c r="I326" s="63">
        <v>18</v>
      </c>
      <c r="J326" s="63">
        <v>14</v>
      </c>
      <c r="K326" s="63">
        <f t="shared" si="39"/>
        <v>45.72</v>
      </c>
      <c r="L326" s="63">
        <f t="shared" si="40"/>
        <v>35.56</v>
      </c>
      <c r="M326" s="48">
        <v>3</v>
      </c>
    </row>
    <row r="327" spans="1:13" s="78" customFormat="1" ht="64.5" customHeight="1" x14ac:dyDescent="0.25">
      <c r="A327" s="7" t="s">
        <v>16</v>
      </c>
      <c r="B327" s="7" t="s">
        <v>918</v>
      </c>
      <c r="C327" s="7" t="s">
        <v>499</v>
      </c>
      <c r="D327" s="140" t="s">
        <v>85</v>
      </c>
      <c r="E327" s="24">
        <v>36.99</v>
      </c>
      <c r="F327" s="75">
        <f t="shared" si="41"/>
        <v>1</v>
      </c>
      <c r="G327" s="24">
        <f t="shared" si="42"/>
        <v>36.99</v>
      </c>
      <c r="H327" s="143" t="s">
        <v>655</v>
      </c>
      <c r="I327" s="60">
        <v>6</v>
      </c>
      <c r="J327" s="60">
        <v>15</v>
      </c>
      <c r="K327" s="60">
        <f t="shared" si="39"/>
        <v>15.24</v>
      </c>
      <c r="L327" s="60">
        <f t="shared" si="40"/>
        <v>38.1</v>
      </c>
      <c r="M327" s="99" t="s">
        <v>229</v>
      </c>
    </row>
    <row r="328" spans="1:13" s="71" customFormat="1" ht="64.5" customHeight="1" x14ac:dyDescent="0.25">
      <c r="A328" s="15" t="s">
        <v>16</v>
      </c>
      <c r="B328" s="15" t="s">
        <v>919</v>
      </c>
      <c r="C328" s="15" t="str">
        <f>C327&amp;" - Deluxe"</f>
        <v>The FTD® Holiday Classics™ Centerpiece by Better Homes and Gardens®  - Deluxe</v>
      </c>
      <c r="D328" s="141" t="s">
        <v>85</v>
      </c>
      <c r="E328" s="22">
        <v>50.99</v>
      </c>
      <c r="F328" s="70">
        <f t="shared" si="41"/>
        <v>1</v>
      </c>
      <c r="G328" s="22">
        <f t="shared" si="42"/>
        <v>50.99</v>
      </c>
      <c r="H328" s="1" t="s">
        <v>127</v>
      </c>
      <c r="I328" s="61">
        <v>6</v>
      </c>
      <c r="J328" s="61">
        <v>17</v>
      </c>
      <c r="K328" s="61">
        <f t="shared" si="39"/>
        <v>15.24</v>
      </c>
      <c r="L328" s="61">
        <f t="shared" si="40"/>
        <v>43.18</v>
      </c>
      <c r="M328" s="47" t="s">
        <v>229</v>
      </c>
    </row>
    <row r="329" spans="1:13" s="74" customFormat="1" ht="64.5" customHeight="1" x14ac:dyDescent="0.25">
      <c r="A329" s="16" t="s">
        <v>16</v>
      </c>
      <c r="B329" s="16" t="s">
        <v>920</v>
      </c>
      <c r="C329" s="16" t="str">
        <f>C327&amp;" - Premium"</f>
        <v>The FTD® Holiday Classics™ Centerpiece by Better Homes and Gardens®  - Premium</v>
      </c>
      <c r="D329" s="142" t="s">
        <v>85</v>
      </c>
      <c r="E329" s="23">
        <v>59.99</v>
      </c>
      <c r="F329" s="73">
        <f t="shared" si="41"/>
        <v>1</v>
      </c>
      <c r="G329" s="23">
        <f t="shared" si="42"/>
        <v>59.99</v>
      </c>
      <c r="H329" s="25" t="s">
        <v>127</v>
      </c>
      <c r="I329" s="63">
        <v>7</v>
      </c>
      <c r="J329" s="63">
        <v>18</v>
      </c>
      <c r="K329" s="63">
        <f t="shared" si="39"/>
        <v>17.78</v>
      </c>
      <c r="L329" s="63">
        <f t="shared" si="40"/>
        <v>45.72</v>
      </c>
      <c r="M329" s="48" t="s">
        <v>229</v>
      </c>
    </row>
    <row r="330" spans="1:13" s="78" customFormat="1" ht="64.5" customHeight="1" x14ac:dyDescent="0.25">
      <c r="A330" s="7" t="s">
        <v>16</v>
      </c>
      <c r="B330" s="7" t="s">
        <v>921</v>
      </c>
      <c r="C330" s="7" t="s">
        <v>479</v>
      </c>
      <c r="D330" s="140" t="s">
        <v>85</v>
      </c>
      <c r="E330" s="24">
        <v>39.99</v>
      </c>
      <c r="F330" s="75">
        <f t="shared" si="41"/>
        <v>1</v>
      </c>
      <c r="G330" s="24">
        <f t="shared" si="42"/>
        <v>39.99</v>
      </c>
      <c r="H330" s="143" t="s">
        <v>656</v>
      </c>
      <c r="I330" s="60">
        <v>6</v>
      </c>
      <c r="J330" s="60">
        <v>19</v>
      </c>
      <c r="K330" s="60">
        <f t="shared" si="39"/>
        <v>15.24</v>
      </c>
      <c r="L330" s="60">
        <f t="shared" si="40"/>
        <v>48.26</v>
      </c>
      <c r="M330" s="99" t="s">
        <v>229</v>
      </c>
    </row>
    <row r="331" spans="1:13" s="71" customFormat="1" ht="64.5" customHeight="1" x14ac:dyDescent="0.25">
      <c r="A331" s="15" t="s">
        <v>16</v>
      </c>
      <c r="B331" s="15" t="s">
        <v>922</v>
      </c>
      <c r="C331" s="15" t="str">
        <f>C330&amp;" - Deluxe"</f>
        <v>The FTD® Season's Glow™ Centerpiece - Deluxe</v>
      </c>
      <c r="D331" s="141" t="s">
        <v>85</v>
      </c>
      <c r="E331" s="22">
        <v>54.99</v>
      </c>
      <c r="F331" s="70">
        <f t="shared" si="41"/>
        <v>1</v>
      </c>
      <c r="G331" s="22">
        <f t="shared" si="42"/>
        <v>54.99</v>
      </c>
      <c r="H331" s="1" t="s">
        <v>127</v>
      </c>
      <c r="I331" s="61">
        <v>7</v>
      </c>
      <c r="J331" s="61">
        <v>21</v>
      </c>
      <c r="K331" s="61">
        <f t="shared" si="39"/>
        <v>17.78</v>
      </c>
      <c r="L331" s="61">
        <f t="shared" si="40"/>
        <v>53.34</v>
      </c>
      <c r="M331" s="47" t="s">
        <v>229</v>
      </c>
    </row>
    <row r="332" spans="1:13" s="74" customFormat="1" ht="64.5" customHeight="1" x14ac:dyDescent="0.25">
      <c r="A332" s="16" t="s">
        <v>16</v>
      </c>
      <c r="B332" s="16" t="s">
        <v>923</v>
      </c>
      <c r="C332" s="16" t="str">
        <f>C330&amp;" - Premium"</f>
        <v>The FTD® Season's Glow™ Centerpiece - Premium</v>
      </c>
      <c r="D332" s="142" t="s">
        <v>85</v>
      </c>
      <c r="E332" s="23">
        <v>64.989999999999995</v>
      </c>
      <c r="F332" s="73">
        <f t="shared" si="41"/>
        <v>1</v>
      </c>
      <c r="G332" s="23">
        <f t="shared" si="42"/>
        <v>64.989999999999995</v>
      </c>
      <c r="H332" s="25" t="s">
        <v>127</v>
      </c>
      <c r="I332" s="63">
        <v>7</v>
      </c>
      <c r="J332" s="63">
        <v>22</v>
      </c>
      <c r="K332" s="63">
        <f t="shared" si="39"/>
        <v>17.78</v>
      </c>
      <c r="L332" s="63">
        <f t="shared" si="40"/>
        <v>55.88</v>
      </c>
      <c r="M332" s="48" t="s">
        <v>229</v>
      </c>
    </row>
    <row r="333" spans="1:13" s="81" customFormat="1" ht="64.5" customHeight="1" x14ac:dyDescent="0.25">
      <c r="A333" s="26" t="s">
        <v>16</v>
      </c>
      <c r="B333" s="26" t="s">
        <v>924</v>
      </c>
      <c r="C333" s="26" t="s">
        <v>232</v>
      </c>
      <c r="D333" s="144" t="s">
        <v>85</v>
      </c>
      <c r="E333" s="27">
        <v>39.99</v>
      </c>
      <c r="F333" s="79">
        <f t="shared" si="41"/>
        <v>1</v>
      </c>
      <c r="G333" s="27">
        <f t="shared" si="42"/>
        <v>39.99</v>
      </c>
      <c r="H333" s="145" t="s">
        <v>233</v>
      </c>
      <c r="I333" s="80" t="s">
        <v>144</v>
      </c>
      <c r="J333" s="80"/>
      <c r="K333" s="80" t="s">
        <v>1321</v>
      </c>
      <c r="L333" s="80"/>
      <c r="M333" s="175"/>
    </row>
    <row r="334" spans="1:13" s="81" customFormat="1" ht="64.5" customHeight="1" x14ac:dyDescent="0.25">
      <c r="A334" s="26" t="s">
        <v>16</v>
      </c>
      <c r="B334" s="26" t="s">
        <v>925</v>
      </c>
      <c r="C334" s="26" t="s">
        <v>234</v>
      </c>
      <c r="D334" s="144" t="s">
        <v>85</v>
      </c>
      <c r="E334" s="27">
        <v>29.99</v>
      </c>
      <c r="F334" s="79">
        <f t="shared" si="41"/>
        <v>1</v>
      </c>
      <c r="G334" s="27">
        <f t="shared" si="42"/>
        <v>29.99</v>
      </c>
      <c r="H334" s="145" t="s">
        <v>233</v>
      </c>
      <c r="I334" s="80" t="s">
        <v>145</v>
      </c>
      <c r="J334" s="80"/>
      <c r="K334" s="80" t="s">
        <v>1319</v>
      </c>
      <c r="L334" s="80"/>
      <c r="M334" s="175"/>
    </row>
    <row r="335" spans="1:13" s="78" customFormat="1" ht="71.25" customHeight="1" x14ac:dyDescent="0.25">
      <c r="A335" s="7" t="s">
        <v>16</v>
      </c>
      <c r="B335" s="7" t="s">
        <v>926</v>
      </c>
      <c r="C335" s="7" t="s">
        <v>118</v>
      </c>
      <c r="D335" s="140" t="s">
        <v>85</v>
      </c>
      <c r="E335" s="24">
        <v>39.99</v>
      </c>
      <c r="F335" s="75">
        <f t="shared" si="41"/>
        <v>1</v>
      </c>
      <c r="G335" s="24">
        <f t="shared" si="42"/>
        <v>39.99</v>
      </c>
      <c r="H335" s="143" t="s">
        <v>119</v>
      </c>
      <c r="I335" s="60">
        <v>9</v>
      </c>
      <c r="J335" s="60">
        <v>11</v>
      </c>
      <c r="K335" s="60">
        <f t="shared" si="39"/>
        <v>22.86</v>
      </c>
      <c r="L335" s="60">
        <f t="shared" si="40"/>
        <v>27.94</v>
      </c>
      <c r="M335" s="99" t="s">
        <v>229</v>
      </c>
    </row>
    <row r="336" spans="1:13" s="71" customFormat="1" ht="71.25" customHeight="1" x14ac:dyDescent="0.25">
      <c r="A336" s="15" t="s">
        <v>16</v>
      </c>
      <c r="B336" s="15" t="s">
        <v>927</v>
      </c>
      <c r="C336" s="15" t="s">
        <v>120</v>
      </c>
      <c r="D336" s="141" t="s">
        <v>85</v>
      </c>
      <c r="E336" s="22">
        <v>59.99</v>
      </c>
      <c r="F336" s="70">
        <f t="shared" si="41"/>
        <v>1</v>
      </c>
      <c r="G336" s="22">
        <f t="shared" si="42"/>
        <v>59.99</v>
      </c>
      <c r="H336" s="1" t="s">
        <v>127</v>
      </c>
      <c r="I336" s="61">
        <v>10</v>
      </c>
      <c r="J336" s="61">
        <v>12</v>
      </c>
      <c r="K336" s="61">
        <f t="shared" si="39"/>
        <v>25.4</v>
      </c>
      <c r="L336" s="61">
        <f t="shared" si="40"/>
        <v>30.48</v>
      </c>
      <c r="M336" s="47" t="s">
        <v>229</v>
      </c>
    </row>
    <row r="337" spans="1:13" s="74" customFormat="1" ht="71.25" customHeight="1" x14ac:dyDescent="0.25">
      <c r="A337" s="16" t="s">
        <v>16</v>
      </c>
      <c r="B337" s="16" t="s">
        <v>928</v>
      </c>
      <c r="C337" s="16" t="s">
        <v>121</v>
      </c>
      <c r="D337" s="142" t="s">
        <v>85</v>
      </c>
      <c r="E337" s="23">
        <v>79.989999999999995</v>
      </c>
      <c r="F337" s="73">
        <f t="shared" si="41"/>
        <v>1</v>
      </c>
      <c r="G337" s="23">
        <f t="shared" si="42"/>
        <v>79.989999999999995</v>
      </c>
      <c r="H337" s="25" t="s">
        <v>127</v>
      </c>
      <c r="I337" s="63">
        <v>10</v>
      </c>
      <c r="J337" s="63">
        <v>14</v>
      </c>
      <c r="K337" s="63">
        <f t="shared" si="39"/>
        <v>25.4</v>
      </c>
      <c r="L337" s="63">
        <f t="shared" si="40"/>
        <v>35.56</v>
      </c>
      <c r="M337" s="48" t="s">
        <v>229</v>
      </c>
    </row>
    <row r="338" spans="1:13" s="81" customFormat="1" ht="64.5" customHeight="1" x14ac:dyDescent="0.25">
      <c r="A338" s="26" t="s">
        <v>16</v>
      </c>
      <c r="B338" s="26" t="s">
        <v>929</v>
      </c>
      <c r="C338" s="26" t="s">
        <v>474</v>
      </c>
      <c r="D338" s="144" t="s">
        <v>85</v>
      </c>
      <c r="E338" s="27">
        <v>89.99</v>
      </c>
      <c r="F338" s="79">
        <v>1</v>
      </c>
      <c r="G338" s="27">
        <f t="shared" si="42"/>
        <v>89.99</v>
      </c>
      <c r="H338" s="145" t="s">
        <v>657</v>
      </c>
      <c r="I338" s="80">
        <v>16</v>
      </c>
      <c r="J338" s="80">
        <v>20</v>
      </c>
      <c r="K338" s="80">
        <f t="shared" si="39"/>
        <v>40.64</v>
      </c>
      <c r="L338" s="80">
        <f t="shared" si="40"/>
        <v>50.8</v>
      </c>
      <c r="M338" s="175" t="s">
        <v>229</v>
      </c>
    </row>
    <row r="339" spans="1:13" s="2" customFormat="1" ht="71.25" customHeight="1" x14ac:dyDescent="0.25">
      <c r="A339" s="1" t="s">
        <v>16</v>
      </c>
      <c r="B339" s="1" t="s">
        <v>930</v>
      </c>
      <c r="C339" s="1" t="s">
        <v>122</v>
      </c>
      <c r="D339" s="141" t="s">
        <v>85</v>
      </c>
      <c r="E339" s="22">
        <v>39.99</v>
      </c>
      <c r="F339" s="70">
        <f>$F$1</f>
        <v>1</v>
      </c>
      <c r="G339" s="22">
        <f t="shared" si="42"/>
        <v>39.99</v>
      </c>
      <c r="H339" s="143" t="s">
        <v>123</v>
      </c>
      <c r="I339" s="61">
        <v>11</v>
      </c>
      <c r="J339" s="61">
        <v>9</v>
      </c>
      <c r="K339" s="61">
        <f t="shared" si="39"/>
        <v>27.94</v>
      </c>
      <c r="L339" s="61">
        <f t="shared" si="40"/>
        <v>22.86</v>
      </c>
      <c r="M339" s="47" t="s">
        <v>229</v>
      </c>
    </row>
    <row r="340" spans="1:13" s="71" customFormat="1" ht="71.25" customHeight="1" x14ac:dyDescent="0.25">
      <c r="A340" s="15" t="s">
        <v>16</v>
      </c>
      <c r="B340" s="15" t="s">
        <v>931</v>
      </c>
      <c r="C340" s="15" t="s">
        <v>124</v>
      </c>
      <c r="D340" s="141" t="s">
        <v>85</v>
      </c>
      <c r="E340" s="22">
        <v>59.99</v>
      </c>
      <c r="F340" s="70">
        <f>$F$1</f>
        <v>1</v>
      </c>
      <c r="G340" s="22">
        <f t="shared" si="42"/>
        <v>59.99</v>
      </c>
      <c r="H340" s="1" t="s">
        <v>127</v>
      </c>
      <c r="I340" s="61">
        <v>12</v>
      </c>
      <c r="J340" s="61">
        <v>11</v>
      </c>
      <c r="K340" s="61">
        <f t="shared" si="39"/>
        <v>30.48</v>
      </c>
      <c r="L340" s="61">
        <f t="shared" si="40"/>
        <v>27.94</v>
      </c>
      <c r="M340" s="47" t="s">
        <v>229</v>
      </c>
    </row>
    <row r="341" spans="1:13" s="74" customFormat="1" ht="71.25" customHeight="1" x14ac:dyDescent="0.25">
      <c r="A341" s="16" t="s">
        <v>16</v>
      </c>
      <c r="B341" s="16" t="s">
        <v>932</v>
      </c>
      <c r="C341" s="16" t="s">
        <v>125</v>
      </c>
      <c r="D341" s="142" t="s">
        <v>85</v>
      </c>
      <c r="E341" s="23">
        <v>74.989999999999995</v>
      </c>
      <c r="F341" s="73">
        <f>$F$1</f>
        <v>1</v>
      </c>
      <c r="G341" s="23">
        <f t="shared" si="42"/>
        <v>74.989999999999995</v>
      </c>
      <c r="H341" s="25" t="s">
        <v>127</v>
      </c>
      <c r="I341" s="63">
        <v>13</v>
      </c>
      <c r="J341" s="63">
        <v>13</v>
      </c>
      <c r="K341" s="63">
        <f t="shared" si="39"/>
        <v>33.020000000000003</v>
      </c>
      <c r="L341" s="63">
        <f t="shared" si="40"/>
        <v>33.020000000000003</v>
      </c>
      <c r="M341" s="48" t="s">
        <v>229</v>
      </c>
    </row>
    <row r="342" spans="1:13" s="2" customFormat="1" ht="74.25" customHeight="1" x14ac:dyDescent="0.25">
      <c r="A342" s="1" t="s">
        <v>16</v>
      </c>
      <c r="B342" s="1" t="s">
        <v>933</v>
      </c>
      <c r="C342" s="30" t="s">
        <v>134</v>
      </c>
      <c r="D342" s="116" t="s">
        <v>126</v>
      </c>
      <c r="E342" s="39" t="s">
        <v>219</v>
      </c>
      <c r="F342" s="40">
        <f t="shared" ref="F342:F374" si="43">$F$1</f>
        <v>1</v>
      </c>
      <c r="G342" s="39" t="s">
        <v>219</v>
      </c>
      <c r="H342" s="121" t="s">
        <v>33</v>
      </c>
      <c r="I342" s="61">
        <v>22</v>
      </c>
      <c r="J342" s="61">
        <v>15</v>
      </c>
      <c r="K342" s="61">
        <f t="shared" si="39"/>
        <v>55.88</v>
      </c>
      <c r="L342" s="61">
        <f t="shared" si="40"/>
        <v>38.1</v>
      </c>
      <c r="M342" s="47">
        <v>3</v>
      </c>
    </row>
    <row r="343" spans="1:13" s="71" customFormat="1" ht="74.25" customHeight="1" x14ac:dyDescent="0.25">
      <c r="A343" s="15" t="s">
        <v>16</v>
      </c>
      <c r="B343" s="15" t="s">
        <v>934</v>
      </c>
      <c r="C343" s="15" t="str">
        <f>C342&amp;" - Deluxe"</f>
        <v>The FTD® True Romance™ Rose Bouquet - Deluxe</v>
      </c>
      <c r="D343" s="31" t="s">
        <v>126</v>
      </c>
      <c r="E343" s="41" t="s">
        <v>219</v>
      </c>
      <c r="F343" s="42">
        <f t="shared" si="43"/>
        <v>1</v>
      </c>
      <c r="G343" s="41" t="s">
        <v>219</v>
      </c>
      <c r="H343" s="1" t="s">
        <v>127</v>
      </c>
      <c r="I343" s="61">
        <v>23</v>
      </c>
      <c r="J343" s="61">
        <v>16</v>
      </c>
      <c r="K343" s="61">
        <f t="shared" si="39"/>
        <v>58.42</v>
      </c>
      <c r="L343" s="61">
        <f t="shared" si="40"/>
        <v>40.64</v>
      </c>
      <c r="M343" s="47">
        <v>3</v>
      </c>
    </row>
    <row r="344" spans="1:13" s="74" customFormat="1" ht="74.25" customHeight="1" x14ac:dyDescent="0.25">
      <c r="A344" s="16" t="s">
        <v>16</v>
      </c>
      <c r="B344" s="16" t="s">
        <v>935</v>
      </c>
      <c r="C344" s="16" t="str">
        <f>C342&amp;" - Premium"</f>
        <v>The FTD® True Romance™ Rose Bouquet - Premium</v>
      </c>
      <c r="D344" s="117" t="s">
        <v>126</v>
      </c>
      <c r="E344" s="43" t="s">
        <v>219</v>
      </c>
      <c r="F344" s="44">
        <f t="shared" si="43"/>
        <v>1</v>
      </c>
      <c r="G344" s="43" t="s">
        <v>219</v>
      </c>
      <c r="H344" s="25" t="s">
        <v>127</v>
      </c>
      <c r="I344" s="63">
        <v>24</v>
      </c>
      <c r="J344" s="63">
        <v>18</v>
      </c>
      <c r="K344" s="63">
        <f t="shared" si="39"/>
        <v>60.96</v>
      </c>
      <c r="L344" s="63">
        <f t="shared" si="40"/>
        <v>45.72</v>
      </c>
      <c r="M344" s="48">
        <v>3</v>
      </c>
    </row>
    <row r="345" spans="1:13" s="2" customFormat="1" ht="74.25" customHeight="1" x14ac:dyDescent="0.25">
      <c r="A345" s="1" t="s">
        <v>16</v>
      </c>
      <c r="B345" s="1" t="s">
        <v>936</v>
      </c>
      <c r="C345" s="30" t="s">
        <v>130</v>
      </c>
      <c r="D345" s="116" t="s">
        <v>126</v>
      </c>
      <c r="E345" s="39">
        <v>54.99</v>
      </c>
      <c r="F345" s="40">
        <f t="shared" si="43"/>
        <v>1</v>
      </c>
      <c r="G345" s="39">
        <f t="shared" ref="G345:G365" si="44">VALUE(TRUNC(E345*F345,0)&amp;".99")</f>
        <v>54.99</v>
      </c>
      <c r="H345" s="121" t="s">
        <v>131</v>
      </c>
      <c r="I345" s="61">
        <v>14</v>
      </c>
      <c r="J345" s="61">
        <v>10</v>
      </c>
      <c r="K345" s="61">
        <f t="shared" si="39"/>
        <v>35.56</v>
      </c>
      <c r="L345" s="61">
        <f t="shared" si="40"/>
        <v>25.4</v>
      </c>
      <c r="M345" s="47">
        <v>3</v>
      </c>
    </row>
    <row r="346" spans="1:13" s="71" customFormat="1" ht="74.25" customHeight="1" x14ac:dyDescent="0.25">
      <c r="A346" s="15" t="s">
        <v>16</v>
      </c>
      <c r="B346" s="15" t="s">
        <v>937</v>
      </c>
      <c r="C346" s="15" t="str">
        <f>C345&amp;" - Deluxe"</f>
        <v>The FTD® Love-Struck™ Rose Bouquet - Deluxe</v>
      </c>
      <c r="D346" s="31" t="s">
        <v>126</v>
      </c>
      <c r="E346" s="41">
        <v>76.989999999999995</v>
      </c>
      <c r="F346" s="42">
        <f t="shared" si="43"/>
        <v>1</v>
      </c>
      <c r="G346" s="41">
        <f t="shared" si="44"/>
        <v>76.989999999999995</v>
      </c>
      <c r="H346" s="1" t="s">
        <v>127</v>
      </c>
      <c r="I346" s="61">
        <v>15</v>
      </c>
      <c r="J346" s="61">
        <v>12</v>
      </c>
      <c r="K346" s="61">
        <f t="shared" si="39"/>
        <v>38.1</v>
      </c>
      <c r="L346" s="61">
        <f t="shared" si="40"/>
        <v>30.48</v>
      </c>
      <c r="M346" s="47">
        <v>3</v>
      </c>
    </row>
    <row r="347" spans="1:13" s="74" customFormat="1" ht="74.25" customHeight="1" x14ac:dyDescent="0.25">
      <c r="A347" s="16" t="s">
        <v>16</v>
      </c>
      <c r="B347" s="16" t="s">
        <v>938</v>
      </c>
      <c r="C347" s="16" t="str">
        <f>C345&amp;" - Premium"</f>
        <v>The FTD® Love-Struck™ Rose Bouquet - Premium</v>
      </c>
      <c r="D347" s="117" t="s">
        <v>126</v>
      </c>
      <c r="E347" s="43">
        <v>99.99</v>
      </c>
      <c r="F347" s="44">
        <f t="shared" si="43"/>
        <v>1</v>
      </c>
      <c r="G347" s="43">
        <f t="shared" si="44"/>
        <v>99.99</v>
      </c>
      <c r="H347" s="25" t="s">
        <v>127</v>
      </c>
      <c r="I347" s="63">
        <v>16</v>
      </c>
      <c r="J347" s="63">
        <v>14</v>
      </c>
      <c r="K347" s="63">
        <f t="shared" si="39"/>
        <v>40.64</v>
      </c>
      <c r="L347" s="63">
        <f t="shared" si="40"/>
        <v>35.56</v>
      </c>
      <c r="M347" s="48">
        <v>3</v>
      </c>
    </row>
    <row r="348" spans="1:13" s="2" customFormat="1" ht="74.25" customHeight="1" x14ac:dyDescent="0.25">
      <c r="A348" s="1" t="s">
        <v>16</v>
      </c>
      <c r="B348" s="1" t="s">
        <v>939</v>
      </c>
      <c r="C348" s="30" t="s">
        <v>132</v>
      </c>
      <c r="D348" s="116" t="s">
        <v>126</v>
      </c>
      <c r="E348" s="39">
        <v>49.99</v>
      </c>
      <c r="F348" s="40">
        <f t="shared" si="43"/>
        <v>1</v>
      </c>
      <c r="G348" s="39">
        <f t="shared" si="44"/>
        <v>49.99</v>
      </c>
      <c r="H348" s="121" t="s">
        <v>133</v>
      </c>
      <c r="I348" s="61">
        <v>14</v>
      </c>
      <c r="J348" s="61">
        <v>8</v>
      </c>
      <c r="K348" s="61">
        <f t="shared" si="39"/>
        <v>35.56</v>
      </c>
      <c r="L348" s="61">
        <f t="shared" si="40"/>
        <v>20.32</v>
      </c>
      <c r="M348" s="47" t="s">
        <v>229</v>
      </c>
    </row>
    <row r="349" spans="1:13" s="71" customFormat="1" ht="74.25" customHeight="1" x14ac:dyDescent="0.25">
      <c r="A349" s="15" t="s">
        <v>16</v>
      </c>
      <c r="B349" s="15" t="s">
        <v>940</v>
      </c>
      <c r="C349" s="15" t="str">
        <f>C348&amp;" - Deluxe"</f>
        <v>The FTD® Spirit of Love™ Bouquet - Deluxe</v>
      </c>
      <c r="D349" s="31" t="s">
        <v>126</v>
      </c>
      <c r="E349" s="41">
        <v>64.989999999999995</v>
      </c>
      <c r="F349" s="42">
        <f t="shared" si="43"/>
        <v>1</v>
      </c>
      <c r="G349" s="41">
        <f t="shared" si="44"/>
        <v>64.989999999999995</v>
      </c>
      <c r="H349" s="1" t="s">
        <v>127</v>
      </c>
      <c r="I349" s="61">
        <v>16</v>
      </c>
      <c r="J349" s="61">
        <v>9</v>
      </c>
      <c r="K349" s="61">
        <f t="shared" si="39"/>
        <v>40.64</v>
      </c>
      <c r="L349" s="61">
        <f t="shared" si="40"/>
        <v>22.86</v>
      </c>
      <c r="M349" s="47" t="s">
        <v>229</v>
      </c>
    </row>
    <row r="350" spans="1:13" s="74" customFormat="1" ht="74.25" customHeight="1" x14ac:dyDescent="0.25">
      <c r="A350" s="16" t="s">
        <v>16</v>
      </c>
      <c r="B350" s="16" t="s">
        <v>941</v>
      </c>
      <c r="C350" s="16" t="str">
        <f>C348&amp;" - Premium"</f>
        <v>The FTD® Spirit of Love™ Bouquet - Premium</v>
      </c>
      <c r="D350" s="117" t="s">
        <v>126</v>
      </c>
      <c r="E350" s="43">
        <v>84.99</v>
      </c>
      <c r="F350" s="44">
        <f t="shared" si="43"/>
        <v>1</v>
      </c>
      <c r="G350" s="43">
        <f t="shared" si="44"/>
        <v>84.99</v>
      </c>
      <c r="H350" s="25" t="s">
        <v>127</v>
      </c>
      <c r="I350" s="63">
        <v>16</v>
      </c>
      <c r="J350" s="63">
        <v>12</v>
      </c>
      <c r="K350" s="63">
        <f t="shared" si="39"/>
        <v>40.64</v>
      </c>
      <c r="L350" s="63">
        <f t="shared" si="40"/>
        <v>30.48</v>
      </c>
      <c r="M350" s="48" t="s">
        <v>229</v>
      </c>
    </row>
    <row r="351" spans="1:13" s="2" customFormat="1" ht="74.25" customHeight="1" x14ac:dyDescent="0.25">
      <c r="A351" s="1" t="s">
        <v>16</v>
      </c>
      <c r="B351" s="1" t="s">
        <v>942</v>
      </c>
      <c r="C351" s="30" t="s">
        <v>36</v>
      </c>
      <c r="D351" s="116" t="s">
        <v>126</v>
      </c>
      <c r="E351" s="39">
        <v>19.989999999999998</v>
      </c>
      <c r="F351" s="40">
        <f t="shared" si="43"/>
        <v>1</v>
      </c>
      <c r="G351" s="39">
        <f t="shared" si="44"/>
        <v>19.989999999999998</v>
      </c>
      <c r="H351" s="121" t="s">
        <v>37</v>
      </c>
      <c r="I351" s="61">
        <v>23</v>
      </c>
      <c r="J351" s="61">
        <v>6</v>
      </c>
      <c r="K351" s="61">
        <f t="shared" si="39"/>
        <v>58.42</v>
      </c>
      <c r="L351" s="61">
        <f t="shared" si="40"/>
        <v>15.24</v>
      </c>
      <c r="M351" s="47" t="s">
        <v>229</v>
      </c>
    </row>
    <row r="352" spans="1:13" s="71" customFormat="1" ht="74.25" customHeight="1" x14ac:dyDescent="0.25">
      <c r="A352" s="15" t="s">
        <v>16</v>
      </c>
      <c r="B352" s="15" t="s">
        <v>943</v>
      </c>
      <c r="C352" s="15" t="str">
        <f>C351&amp;" - Deluxe"</f>
        <v>The FTD® Deeply Devoted™ Bouquet - Deluxe</v>
      </c>
      <c r="D352" s="31" t="s">
        <v>126</v>
      </c>
      <c r="E352" s="41">
        <v>24.99</v>
      </c>
      <c r="F352" s="42">
        <f t="shared" si="43"/>
        <v>1</v>
      </c>
      <c r="G352" s="41">
        <f t="shared" si="44"/>
        <v>24.99</v>
      </c>
      <c r="H352" s="119" t="s">
        <v>38</v>
      </c>
      <c r="I352" s="61">
        <v>23</v>
      </c>
      <c r="J352" s="61">
        <v>7</v>
      </c>
      <c r="K352" s="61">
        <f t="shared" si="39"/>
        <v>58.42</v>
      </c>
      <c r="L352" s="61">
        <f t="shared" si="40"/>
        <v>17.78</v>
      </c>
      <c r="M352" s="47" t="s">
        <v>229</v>
      </c>
    </row>
    <row r="353" spans="1:13" s="74" customFormat="1" ht="74.25" customHeight="1" x14ac:dyDescent="0.25">
      <c r="A353" s="16" t="s">
        <v>16</v>
      </c>
      <c r="B353" s="16" t="s">
        <v>944</v>
      </c>
      <c r="C353" s="16" t="str">
        <f>C351&amp;" - Premium"</f>
        <v>The FTD® Deeply Devoted™ Bouquet - Premium</v>
      </c>
      <c r="D353" s="117" t="s">
        <v>126</v>
      </c>
      <c r="E353" s="43">
        <v>29.99</v>
      </c>
      <c r="F353" s="44">
        <f t="shared" si="43"/>
        <v>1</v>
      </c>
      <c r="G353" s="43">
        <f t="shared" si="44"/>
        <v>29.99</v>
      </c>
      <c r="H353" s="120" t="s">
        <v>39</v>
      </c>
      <c r="I353" s="63">
        <v>23</v>
      </c>
      <c r="J353" s="63">
        <v>8</v>
      </c>
      <c r="K353" s="63">
        <f t="shared" si="39"/>
        <v>58.42</v>
      </c>
      <c r="L353" s="63">
        <f t="shared" si="40"/>
        <v>20.32</v>
      </c>
      <c r="M353" s="48" t="s">
        <v>229</v>
      </c>
    </row>
    <row r="354" spans="1:13" s="2" customFormat="1" ht="74.25" customHeight="1" x14ac:dyDescent="0.25">
      <c r="A354" s="1" t="s">
        <v>16</v>
      </c>
      <c r="B354" s="1" t="s">
        <v>945</v>
      </c>
      <c r="C354" s="30" t="s">
        <v>481</v>
      </c>
      <c r="D354" s="116" t="s">
        <v>126</v>
      </c>
      <c r="E354" s="39">
        <v>39.99</v>
      </c>
      <c r="F354" s="40">
        <f t="shared" si="43"/>
        <v>1</v>
      </c>
      <c r="G354" s="39">
        <f t="shared" si="44"/>
        <v>39.99</v>
      </c>
      <c r="H354" s="121" t="s">
        <v>483</v>
      </c>
      <c r="I354" s="61">
        <v>15</v>
      </c>
      <c r="J354" s="61">
        <v>10</v>
      </c>
      <c r="K354" s="61">
        <f t="shared" si="39"/>
        <v>38.1</v>
      </c>
      <c r="L354" s="61">
        <f t="shared" si="40"/>
        <v>25.4</v>
      </c>
      <c r="M354" s="47">
        <v>3</v>
      </c>
    </row>
    <row r="355" spans="1:13" s="71" customFormat="1" ht="74.25" customHeight="1" x14ac:dyDescent="0.25">
      <c r="A355" s="15" t="s">
        <v>16</v>
      </c>
      <c r="B355" s="15" t="s">
        <v>946</v>
      </c>
      <c r="C355" s="15" t="str">
        <f>C354&amp;" - Deluxe"</f>
        <v>The FTD® Sweet Perfection™ Bouquet - Deluxe</v>
      </c>
      <c r="D355" s="31" t="s">
        <v>126</v>
      </c>
      <c r="E355" s="41">
        <v>56.99</v>
      </c>
      <c r="F355" s="42">
        <f t="shared" si="43"/>
        <v>1</v>
      </c>
      <c r="G355" s="41">
        <f t="shared" si="44"/>
        <v>56.99</v>
      </c>
      <c r="H355" s="1" t="s">
        <v>127</v>
      </c>
      <c r="I355" s="61">
        <v>16</v>
      </c>
      <c r="J355" s="61">
        <v>12</v>
      </c>
      <c r="K355" s="61">
        <f t="shared" si="39"/>
        <v>40.64</v>
      </c>
      <c r="L355" s="61">
        <f t="shared" si="40"/>
        <v>30.48</v>
      </c>
      <c r="M355" s="47">
        <v>3</v>
      </c>
    </row>
    <row r="356" spans="1:13" s="74" customFormat="1" ht="74.25" customHeight="1" x14ac:dyDescent="0.25">
      <c r="A356" s="16" t="s">
        <v>16</v>
      </c>
      <c r="B356" s="16" t="s">
        <v>947</v>
      </c>
      <c r="C356" s="16" t="str">
        <f>C354&amp;" - Premium"</f>
        <v>The FTD® Sweet Perfection™ Bouquet - Premium</v>
      </c>
      <c r="D356" s="117" t="s">
        <v>126</v>
      </c>
      <c r="E356" s="43">
        <v>74.989999999999995</v>
      </c>
      <c r="F356" s="44">
        <f t="shared" si="43"/>
        <v>1</v>
      </c>
      <c r="G356" s="43">
        <f t="shared" si="44"/>
        <v>74.989999999999995</v>
      </c>
      <c r="H356" s="1" t="s">
        <v>127</v>
      </c>
      <c r="I356" s="63">
        <v>17</v>
      </c>
      <c r="J356" s="63">
        <v>14</v>
      </c>
      <c r="K356" s="63">
        <f t="shared" si="39"/>
        <v>43.18</v>
      </c>
      <c r="L356" s="63">
        <f t="shared" si="40"/>
        <v>35.56</v>
      </c>
      <c r="M356" s="48">
        <v>3</v>
      </c>
    </row>
    <row r="357" spans="1:13" s="2" customFormat="1" ht="74.25" customHeight="1" x14ac:dyDescent="0.25">
      <c r="A357" s="1" t="s">
        <v>16</v>
      </c>
      <c r="B357" s="1" t="s">
        <v>948</v>
      </c>
      <c r="C357" s="30" t="s">
        <v>495</v>
      </c>
      <c r="D357" s="116" t="s">
        <v>126</v>
      </c>
      <c r="E357" s="39">
        <v>84.99</v>
      </c>
      <c r="F357" s="40">
        <f t="shared" si="43"/>
        <v>1</v>
      </c>
      <c r="G357" s="39">
        <f t="shared" si="44"/>
        <v>84.99</v>
      </c>
      <c r="H357" s="121" t="s">
        <v>658</v>
      </c>
      <c r="I357" s="61">
        <v>15</v>
      </c>
      <c r="J357" s="61">
        <v>10</v>
      </c>
      <c r="K357" s="61">
        <f t="shared" si="39"/>
        <v>38.1</v>
      </c>
      <c r="L357" s="61">
        <f t="shared" si="40"/>
        <v>25.4</v>
      </c>
      <c r="M357" s="47">
        <v>3</v>
      </c>
    </row>
    <row r="358" spans="1:13" s="71" customFormat="1" ht="74.25" customHeight="1" x14ac:dyDescent="0.25">
      <c r="A358" s="15" t="s">
        <v>16</v>
      </c>
      <c r="B358" s="15" t="s">
        <v>949</v>
      </c>
      <c r="C358" s="15" t="str">
        <f>C357&amp;" - Deluxe"</f>
        <v>The FTD® Pure Passion™ Bouquet - Deluxe</v>
      </c>
      <c r="D358" s="31" t="s">
        <v>126</v>
      </c>
      <c r="E358" s="41">
        <v>94.99</v>
      </c>
      <c r="F358" s="42">
        <f t="shared" si="43"/>
        <v>1</v>
      </c>
      <c r="G358" s="41">
        <f t="shared" si="44"/>
        <v>94.99</v>
      </c>
      <c r="H358" s="1" t="s">
        <v>127</v>
      </c>
      <c r="I358" s="61">
        <v>16</v>
      </c>
      <c r="J358" s="61">
        <v>11</v>
      </c>
      <c r="K358" s="61">
        <f t="shared" si="39"/>
        <v>40.64</v>
      </c>
      <c r="L358" s="61">
        <f t="shared" si="40"/>
        <v>27.94</v>
      </c>
      <c r="M358" s="47">
        <v>3</v>
      </c>
    </row>
    <row r="359" spans="1:13" s="74" customFormat="1" ht="74.25" customHeight="1" x14ac:dyDescent="0.25">
      <c r="A359" s="16" t="s">
        <v>16</v>
      </c>
      <c r="B359" s="16" t="s">
        <v>950</v>
      </c>
      <c r="C359" s="16" t="str">
        <f>C357&amp;" - Premium"</f>
        <v>The FTD® Pure Passion™ Bouquet - Premium</v>
      </c>
      <c r="D359" s="117" t="s">
        <v>126</v>
      </c>
      <c r="E359" s="43">
        <v>106.99</v>
      </c>
      <c r="F359" s="44">
        <f t="shared" si="43"/>
        <v>1</v>
      </c>
      <c r="G359" s="43">
        <f t="shared" si="44"/>
        <v>106.99</v>
      </c>
      <c r="H359" s="1" t="s">
        <v>127</v>
      </c>
      <c r="I359" s="63">
        <v>17</v>
      </c>
      <c r="J359" s="63">
        <v>11</v>
      </c>
      <c r="K359" s="63">
        <f t="shared" si="39"/>
        <v>43.18</v>
      </c>
      <c r="L359" s="63">
        <f t="shared" si="40"/>
        <v>27.94</v>
      </c>
      <c r="M359" s="48">
        <v>3</v>
      </c>
    </row>
    <row r="360" spans="1:13" s="2" customFormat="1" ht="74.25" customHeight="1" x14ac:dyDescent="0.25">
      <c r="A360" s="1" t="s">
        <v>16</v>
      </c>
      <c r="B360" s="1" t="s">
        <v>951</v>
      </c>
      <c r="C360" s="30" t="s">
        <v>482</v>
      </c>
      <c r="D360" s="116" t="s">
        <v>126</v>
      </c>
      <c r="E360" s="39">
        <v>59.99</v>
      </c>
      <c r="F360" s="40">
        <f t="shared" si="43"/>
        <v>1</v>
      </c>
      <c r="G360" s="39">
        <f t="shared" si="44"/>
        <v>59.99</v>
      </c>
      <c r="H360" s="121" t="s">
        <v>484</v>
      </c>
      <c r="I360" s="61">
        <v>15</v>
      </c>
      <c r="J360" s="61">
        <v>11</v>
      </c>
      <c r="K360" s="61">
        <f t="shared" si="39"/>
        <v>38.1</v>
      </c>
      <c r="L360" s="61">
        <f t="shared" si="40"/>
        <v>27.94</v>
      </c>
      <c r="M360" s="47">
        <v>3</v>
      </c>
    </row>
    <row r="361" spans="1:13" s="71" customFormat="1" ht="74.25" customHeight="1" x14ac:dyDescent="0.25">
      <c r="A361" s="15" t="s">
        <v>16</v>
      </c>
      <c r="B361" s="15" t="s">
        <v>952</v>
      </c>
      <c r="C361" s="15" t="str">
        <f>C360&amp;" - Deluxe"</f>
        <v>The FTD® Love Wonder™ Bouquet - Deluxe</v>
      </c>
      <c r="D361" s="31" t="s">
        <v>126</v>
      </c>
      <c r="E361" s="41">
        <v>74.989999999999995</v>
      </c>
      <c r="F361" s="42">
        <f t="shared" si="43"/>
        <v>1</v>
      </c>
      <c r="G361" s="41">
        <f t="shared" si="44"/>
        <v>74.989999999999995</v>
      </c>
      <c r="H361" s="1" t="s">
        <v>127</v>
      </c>
      <c r="I361" s="61">
        <v>16</v>
      </c>
      <c r="J361" s="61">
        <v>12</v>
      </c>
      <c r="K361" s="61">
        <f t="shared" si="39"/>
        <v>40.64</v>
      </c>
      <c r="L361" s="61">
        <f t="shared" si="40"/>
        <v>30.48</v>
      </c>
      <c r="M361" s="47">
        <v>3</v>
      </c>
    </row>
    <row r="362" spans="1:13" s="74" customFormat="1" ht="74.25" customHeight="1" x14ac:dyDescent="0.25">
      <c r="A362" s="16" t="s">
        <v>16</v>
      </c>
      <c r="B362" s="16" t="s">
        <v>953</v>
      </c>
      <c r="C362" s="16" t="str">
        <f>C360&amp;" - Premium"</f>
        <v>The FTD® Love Wonder™ Bouquet - Premium</v>
      </c>
      <c r="D362" s="117" t="s">
        <v>126</v>
      </c>
      <c r="E362" s="43">
        <v>84.99</v>
      </c>
      <c r="F362" s="44">
        <f t="shared" si="43"/>
        <v>1</v>
      </c>
      <c r="G362" s="43">
        <f t="shared" si="44"/>
        <v>84.99</v>
      </c>
      <c r="H362" s="1" t="s">
        <v>127</v>
      </c>
      <c r="I362" s="63">
        <v>17</v>
      </c>
      <c r="J362" s="63">
        <v>13</v>
      </c>
      <c r="K362" s="63">
        <f t="shared" si="39"/>
        <v>43.18</v>
      </c>
      <c r="L362" s="63">
        <f t="shared" si="40"/>
        <v>33.020000000000003</v>
      </c>
      <c r="M362" s="48">
        <v>3</v>
      </c>
    </row>
    <row r="363" spans="1:13" s="2" customFormat="1" ht="74.25" customHeight="1" x14ac:dyDescent="0.25">
      <c r="A363" s="1" t="s">
        <v>16</v>
      </c>
      <c r="B363" s="1" t="s">
        <v>954</v>
      </c>
      <c r="C363" s="30" t="s">
        <v>34</v>
      </c>
      <c r="D363" s="116" t="s">
        <v>126</v>
      </c>
      <c r="E363" s="39">
        <v>59.99</v>
      </c>
      <c r="F363" s="40">
        <f t="shared" si="43"/>
        <v>1</v>
      </c>
      <c r="G363" s="39">
        <f t="shared" si="44"/>
        <v>59.99</v>
      </c>
      <c r="H363" s="121" t="s">
        <v>35</v>
      </c>
      <c r="I363" s="61">
        <v>13</v>
      </c>
      <c r="J363" s="61">
        <v>10</v>
      </c>
      <c r="K363" s="61">
        <f t="shared" si="39"/>
        <v>33.020000000000003</v>
      </c>
      <c r="L363" s="61">
        <f t="shared" si="40"/>
        <v>25.4</v>
      </c>
      <c r="M363" s="47" t="s">
        <v>229</v>
      </c>
    </row>
    <row r="364" spans="1:13" s="71" customFormat="1" ht="74.25" customHeight="1" x14ac:dyDescent="0.25">
      <c r="A364" s="15" t="s">
        <v>16</v>
      </c>
      <c r="B364" s="15" t="s">
        <v>955</v>
      </c>
      <c r="C364" s="15" t="str">
        <f>C363&amp;" - Deluxe"</f>
        <v>The FTD® Red Romance™ Rose Bouquet - Deluxe</v>
      </c>
      <c r="D364" s="31" t="s">
        <v>126</v>
      </c>
      <c r="E364" s="41">
        <v>79.989999999999995</v>
      </c>
      <c r="F364" s="42">
        <f t="shared" si="43"/>
        <v>1</v>
      </c>
      <c r="G364" s="41">
        <f t="shared" si="44"/>
        <v>79.989999999999995</v>
      </c>
      <c r="H364" s="1" t="s">
        <v>127</v>
      </c>
      <c r="I364" s="61">
        <v>14</v>
      </c>
      <c r="J364" s="61">
        <v>11</v>
      </c>
      <c r="K364" s="61">
        <f t="shared" ref="K364:K425" si="45">I364*2.54</f>
        <v>35.56</v>
      </c>
      <c r="L364" s="61">
        <f t="shared" ref="L364:L425" si="46">J364*2.54</f>
        <v>27.94</v>
      </c>
      <c r="M364" s="47" t="s">
        <v>229</v>
      </c>
    </row>
    <row r="365" spans="1:13" s="74" customFormat="1" ht="74.25" customHeight="1" x14ac:dyDescent="0.25">
      <c r="A365" s="16" t="s">
        <v>16</v>
      </c>
      <c r="B365" s="16" t="s">
        <v>956</v>
      </c>
      <c r="C365" s="16" t="str">
        <f>C363&amp;" - Premium"</f>
        <v>The FTD® Red Romance™ Rose Bouquet - Premium</v>
      </c>
      <c r="D365" s="117" t="s">
        <v>126</v>
      </c>
      <c r="E365" s="43">
        <v>99.99</v>
      </c>
      <c r="F365" s="44">
        <f t="shared" si="43"/>
        <v>1</v>
      </c>
      <c r="G365" s="43">
        <f t="shared" si="44"/>
        <v>99.99</v>
      </c>
      <c r="H365" s="1" t="s">
        <v>127</v>
      </c>
      <c r="I365" s="63">
        <v>16</v>
      </c>
      <c r="J365" s="63">
        <v>12</v>
      </c>
      <c r="K365" s="63">
        <f t="shared" si="45"/>
        <v>40.64</v>
      </c>
      <c r="L365" s="63">
        <f t="shared" si="46"/>
        <v>30.48</v>
      </c>
      <c r="M365" s="48" t="s">
        <v>229</v>
      </c>
    </row>
    <row r="366" spans="1:13" s="2" customFormat="1" ht="74.25" customHeight="1" x14ac:dyDescent="0.25">
      <c r="A366" s="1" t="s">
        <v>16</v>
      </c>
      <c r="B366" s="1" t="s">
        <v>957</v>
      </c>
      <c r="C366" s="30" t="s">
        <v>128</v>
      </c>
      <c r="D366" s="116" t="s">
        <v>126</v>
      </c>
      <c r="E366" s="39" t="s">
        <v>219</v>
      </c>
      <c r="F366" s="40">
        <f t="shared" si="43"/>
        <v>1</v>
      </c>
      <c r="G366" s="39" t="s">
        <v>219</v>
      </c>
      <c r="H366" s="121" t="s">
        <v>129</v>
      </c>
      <c r="I366" s="61">
        <v>20</v>
      </c>
      <c r="J366" s="61">
        <v>14</v>
      </c>
      <c r="K366" s="61">
        <f t="shared" si="45"/>
        <v>50.8</v>
      </c>
      <c r="L366" s="61">
        <f t="shared" si="46"/>
        <v>35.56</v>
      </c>
      <c r="M366" s="47">
        <v>3</v>
      </c>
    </row>
    <row r="367" spans="1:13" s="71" customFormat="1" ht="74.25" customHeight="1" x14ac:dyDescent="0.25">
      <c r="A367" s="15" t="s">
        <v>16</v>
      </c>
      <c r="B367" s="15" t="s">
        <v>958</v>
      </c>
      <c r="C367" s="15" t="str">
        <f>C366&amp;" - Deluxe"</f>
        <v>The FTD® Red and Lavender Rose Bouquet - Deluxe</v>
      </c>
      <c r="D367" s="31" t="s">
        <v>126</v>
      </c>
      <c r="E367" s="41" t="s">
        <v>219</v>
      </c>
      <c r="F367" s="42">
        <f t="shared" si="43"/>
        <v>1</v>
      </c>
      <c r="G367" s="41" t="s">
        <v>219</v>
      </c>
      <c r="H367" s="1" t="s">
        <v>127</v>
      </c>
      <c r="I367" s="61">
        <v>21</v>
      </c>
      <c r="J367" s="61">
        <v>15</v>
      </c>
      <c r="K367" s="61">
        <f t="shared" si="45"/>
        <v>53.34</v>
      </c>
      <c r="L367" s="61">
        <f t="shared" si="46"/>
        <v>38.1</v>
      </c>
      <c r="M367" s="47">
        <v>3</v>
      </c>
    </row>
    <row r="368" spans="1:13" s="71" customFormat="1" ht="74.25" customHeight="1" x14ac:dyDescent="0.25">
      <c r="A368" s="15" t="s">
        <v>16</v>
      </c>
      <c r="B368" s="15" t="s">
        <v>959</v>
      </c>
      <c r="C368" s="15" t="str">
        <f>C366&amp;" - Premium"</f>
        <v>The FTD® Red and Lavender Rose Bouquet - Premium</v>
      </c>
      <c r="D368" s="31" t="s">
        <v>126</v>
      </c>
      <c r="E368" s="41" t="s">
        <v>219</v>
      </c>
      <c r="F368" s="42">
        <f t="shared" si="43"/>
        <v>1</v>
      </c>
      <c r="G368" s="41" t="s">
        <v>219</v>
      </c>
      <c r="H368" s="1" t="s">
        <v>127</v>
      </c>
      <c r="I368" s="61">
        <v>22</v>
      </c>
      <c r="J368" s="61">
        <v>16</v>
      </c>
      <c r="K368" s="61">
        <f t="shared" si="45"/>
        <v>55.88</v>
      </c>
      <c r="L368" s="61">
        <f t="shared" si="46"/>
        <v>40.64</v>
      </c>
      <c r="M368" s="47">
        <v>3</v>
      </c>
    </row>
    <row r="369" spans="1:13" s="78" customFormat="1" ht="74.25" customHeight="1" x14ac:dyDescent="0.25">
      <c r="A369" s="7" t="s">
        <v>16</v>
      </c>
      <c r="B369" s="7" t="s">
        <v>960</v>
      </c>
      <c r="C369" s="30" t="s">
        <v>485</v>
      </c>
      <c r="D369" s="116" t="s">
        <v>126</v>
      </c>
      <c r="E369" s="91">
        <v>39.99</v>
      </c>
      <c r="F369" s="40">
        <f t="shared" si="43"/>
        <v>1</v>
      </c>
      <c r="G369" s="39">
        <f t="shared" ref="G369:G374" si="47">VALUE(TRUNC(E369*F369,0)&amp;".99")</f>
        <v>39.99</v>
      </c>
      <c r="H369" s="136" t="s">
        <v>486</v>
      </c>
      <c r="I369" s="60">
        <v>14</v>
      </c>
      <c r="J369" s="60">
        <v>10</v>
      </c>
      <c r="K369" s="60">
        <f t="shared" si="45"/>
        <v>35.56</v>
      </c>
      <c r="L369" s="60">
        <f t="shared" si="46"/>
        <v>25.4</v>
      </c>
      <c r="M369" s="99">
        <v>3</v>
      </c>
    </row>
    <row r="370" spans="1:13" s="71" customFormat="1" ht="74.25" customHeight="1" x14ac:dyDescent="0.25">
      <c r="A370" s="15" t="s">
        <v>16</v>
      </c>
      <c r="B370" s="15" t="s">
        <v>961</v>
      </c>
      <c r="C370" s="15" t="str">
        <f>C369&amp;" - Deluxe"</f>
        <v>The FTD® Always True™ Bouquet - Deluxe</v>
      </c>
      <c r="D370" s="31" t="s">
        <v>126</v>
      </c>
      <c r="E370" s="92">
        <v>52.99</v>
      </c>
      <c r="F370" s="42">
        <f t="shared" si="43"/>
        <v>1</v>
      </c>
      <c r="G370" s="41">
        <f t="shared" si="47"/>
        <v>52.99</v>
      </c>
      <c r="H370" s="1" t="s">
        <v>127</v>
      </c>
      <c r="I370" s="61">
        <v>15</v>
      </c>
      <c r="J370" s="61">
        <v>11</v>
      </c>
      <c r="K370" s="61">
        <f t="shared" si="45"/>
        <v>38.1</v>
      </c>
      <c r="L370" s="61">
        <f t="shared" si="46"/>
        <v>27.94</v>
      </c>
      <c r="M370" s="47">
        <v>3</v>
      </c>
    </row>
    <row r="371" spans="1:13" s="74" customFormat="1" ht="74.25" customHeight="1" x14ac:dyDescent="0.25">
      <c r="A371" s="16" t="s">
        <v>16</v>
      </c>
      <c r="B371" s="16" t="s">
        <v>962</v>
      </c>
      <c r="C371" s="16" t="str">
        <f>C369&amp;" - Premium"</f>
        <v>The FTD® Always True™ Bouquet - Premium</v>
      </c>
      <c r="D371" s="117" t="s">
        <v>126</v>
      </c>
      <c r="E371" s="97">
        <v>64.989999999999995</v>
      </c>
      <c r="F371" s="44">
        <f t="shared" si="43"/>
        <v>1</v>
      </c>
      <c r="G371" s="43">
        <f t="shared" si="47"/>
        <v>64.989999999999995</v>
      </c>
      <c r="H371" s="25" t="s">
        <v>127</v>
      </c>
      <c r="I371" s="63">
        <v>16</v>
      </c>
      <c r="J371" s="63">
        <v>12</v>
      </c>
      <c r="K371" s="63">
        <f t="shared" si="45"/>
        <v>40.64</v>
      </c>
      <c r="L371" s="63">
        <f t="shared" si="46"/>
        <v>30.48</v>
      </c>
      <c r="M371" s="48">
        <v>3</v>
      </c>
    </row>
    <row r="372" spans="1:13" s="2" customFormat="1" ht="74.25" customHeight="1" x14ac:dyDescent="0.25">
      <c r="A372" s="1" t="s">
        <v>16</v>
      </c>
      <c r="B372" s="1" t="s">
        <v>963</v>
      </c>
      <c r="C372" s="30" t="s">
        <v>496</v>
      </c>
      <c r="D372" s="116" t="s">
        <v>126</v>
      </c>
      <c r="E372" s="91">
        <v>46.99</v>
      </c>
      <c r="F372" s="40">
        <f t="shared" si="43"/>
        <v>1</v>
      </c>
      <c r="G372" s="39">
        <f t="shared" si="47"/>
        <v>46.99</v>
      </c>
      <c r="H372" s="136" t="s">
        <v>659</v>
      </c>
      <c r="I372" s="61">
        <v>13</v>
      </c>
      <c r="J372" s="61">
        <v>10</v>
      </c>
      <c r="K372" s="61">
        <f t="shared" si="45"/>
        <v>33.020000000000003</v>
      </c>
      <c r="L372" s="61">
        <f t="shared" si="46"/>
        <v>25.4</v>
      </c>
      <c r="M372" s="47">
        <v>3</v>
      </c>
    </row>
    <row r="373" spans="1:13" s="71" customFormat="1" ht="74.25" customHeight="1" x14ac:dyDescent="0.25">
      <c r="A373" s="15" t="s">
        <v>16</v>
      </c>
      <c r="B373" s="15" t="s">
        <v>964</v>
      </c>
      <c r="C373" s="15" t="str">
        <f>C372&amp;" - Deluxe"</f>
        <v>The FTD® Love Rushes In™ Bouquet - Deluxe</v>
      </c>
      <c r="D373" s="31" t="s">
        <v>126</v>
      </c>
      <c r="E373" s="92">
        <v>79.989999999999995</v>
      </c>
      <c r="F373" s="42">
        <f t="shared" si="43"/>
        <v>1</v>
      </c>
      <c r="G373" s="41">
        <f t="shared" si="47"/>
        <v>79.989999999999995</v>
      </c>
      <c r="H373" s="1" t="s">
        <v>127</v>
      </c>
      <c r="I373" s="61">
        <v>17</v>
      </c>
      <c r="J373" s="61">
        <v>14</v>
      </c>
      <c r="K373" s="61">
        <f t="shared" si="45"/>
        <v>43.18</v>
      </c>
      <c r="L373" s="61">
        <f t="shared" si="46"/>
        <v>35.56</v>
      </c>
      <c r="M373" s="47">
        <v>3</v>
      </c>
    </row>
    <row r="374" spans="1:13" s="74" customFormat="1" ht="74.25" customHeight="1" x14ac:dyDescent="0.25">
      <c r="A374" s="16" t="s">
        <v>16</v>
      </c>
      <c r="B374" s="16" t="s">
        <v>965</v>
      </c>
      <c r="C374" s="16" t="str">
        <f>C372&amp;" - Premium"</f>
        <v>The FTD® Love Rushes In™ Bouquet - Premium</v>
      </c>
      <c r="D374" s="117" t="s">
        <v>126</v>
      </c>
      <c r="E374" s="92">
        <v>94.99</v>
      </c>
      <c r="F374" s="44">
        <f t="shared" si="43"/>
        <v>1</v>
      </c>
      <c r="G374" s="43">
        <f t="shared" si="47"/>
        <v>94.99</v>
      </c>
      <c r="H374" s="25" t="s">
        <v>127</v>
      </c>
      <c r="I374" s="63">
        <v>18</v>
      </c>
      <c r="J374" s="63">
        <v>15</v>
      </c>
      <c r="K374" s="63">
        <f t="shared" si="45"/>
        <v>45.72</v>
      </c>
      <c r="L374" s="63">
        <f t="shared" si="46"/>
        <v>38.1</v>
      </c>
      <c r="M374" s="48">
        <v>3</v>
      </c>
    </row>
    <row r="375" spans="1:13" s="78" customFormat="1" ht="75" customHeight="1" x14ac:dyDescent="0.25">
      <c r="A375" s="7" t="s">
        <v>16</v>
      </c>
      <c r="B375" s="7" t="s">
        <v>966</v>
      </c>
      <c r="C375" s="7" t="s">
        <v>500</v>
      </c>
      <c r="D375" s="82" t="s">
        <v>40</v>
      </c>
      <c r="E375" s="24">
        <v>65.989999999999995</v>
      </c>
      <c r="F375" s="75">
        <f t="shared" ref="F375:F399" si="48">$F$1</f>
        <v>1</v>
      </c>
      <c r="G375" s="24">
        <f t="shared" ref="G375:G415" si="49">VALUE(TRUNC(E375*F375,0)&amp;".99")</f>
        <v>65.989999999999995</v>
      </c>
      <c r="H375" s="131" t="s">
        <v>660</v>
      </c>
      <c r="I375" s="60">
        <v>11</v>
      </c>
      <c r="J375" s="60">
        <v>12</v>
      </c>
      <c r="K375" s="60">
        <f t="shared" si="45"/>
        <v>27.94</v>
      </c>
      <c r="L375" s="60">
        <f t="shared" si="46"/>
        <v>30.48</v>
      </c>
      <c r="M375" s="99" t="s">
        <v>229</v>
      </c>
    </row>
    <row r="376" spans="1:13" s="71" customFormat="1" ht="75" customHeight="1" x14ac:dyDescent="0.25">
      <c r="A376" s="15" t="s">
        <v>16</v>
      </c>
      <c r="B376" s="15" t="s">
        <v>967</v>
      </c>
      <c r="C376" s="15" t="str">
        <f>C375&amp;" - Deluxe"</f>
        <v>The FTD® Bountiful Beauty™ Bouquet - Deluxe</v>
      </c>
      <c r="D376" s="82" t="s">
        <v>40</v>
      </c>
      <c r="E376" s="22">
        <v>76.989999999999995</v>
      </c>
      <c r="F376" s="70">
        <f t="shared" si="48"/>
        <v>1</v>
      </c>
      <c r="G376" s="22">
        <f t="shared" si="49"/>
        <v>76.989999999999995</v>
      </c>
      <c r="H376" s="1" t="s">
        <v>127</v>
      </c>
      <c r="I376" s="61">
        <v>12</v>
      </c>
      <c r="J376" s="61">
        <v>12</v>
      </c>
      <c r="K376" s="61">
        <f t="shared" si="45"/>
        <v>30.48</v>
      </c>
      <c r="L376" s="61">
        <f t="shared" si="46"/>
        <v>30.48</v>
      </c>
      <c r="M376" s="47" t="s">
        <v>229</v>
      </c>
    </row>
    <row r="377" spans="1:13" s="74" customFormat="1" ht="75" customHeight="1" x14ac:dyDescent="0.25">
      <c r="A377" s="16" t="s">
        <v>16</v>
      </c>
      <c r="B377" s="16" t="s">
        <v>968</v>
      </c>
      <c r="C377" s="16" t="str">
        <f>C375&amp;" - Premium"</f>
        <v>The FTD® Bountiful Beauty™ Bouquet - Premium</v>
      </c>
      <c r="D377" s="83" t="s">
        <v>40</v>
      </c>
      <c r="E377" s="23">
        <v>129.99</v>
      </c>
      <c r="F377" s="73">
        <f t="shared" si="48"/>
        <v>1</v>
      </c>
      <c r="G377" s="23">
        <f t="shared" si="49"/>
        <v>129.99</v>
      </c>
      <c r="H377" s="25" t="s">
        <v>127</v>
      </c>
      <c r="I377" s="63">
        <v>14</v>
      </c>
      <c r="J377" s="63">
        <v>15</v>
      </c>
      <c r="K377" s="63">
        <f t="shared" si="45"/>
        <v>35.56</v>
      </c>
      <c r="L377" s="63">
        <f t="shared" si="46"/>
        <v>38.1</v>
      </c>
      <c r="M377" s="48" t="s">
        <v>229</v>
      </c>
    </row>
    <row r="378" spans="1:13" s="2" customFormat="1" ht="74.25" customHeight="1" x14ac:dyDescent="0.25">
      <c r="A378" s="1" t="s">
        <v>16</v>
      </c>
      <c r="B378" s="1" t="s">
        <v>969</v>
      </c>
      <c r="C378" s="33" t="s">
        <v>159</v>
      </c>
      <c r="D378" s="82" t="s">
        <v>40</v>
      </c>
      <c r="E378" s="54">
        <v>29.99</v>
      </c>
      <c r="F378" s="55">
        <f t="shared" si="48"/>
        <v>1</v>
      </c>
      <c r="G378" s="54">
        <f t="shared" si="49"/>
        <v>29.99</v>
      </c>
      <c r="H378" s="131" t="s">
        <v>824</v>
      </c>
      <c r="I378" s="60" t="s">
        <v>220</v>
      </c>
      <c r="J378" s="60" t="s">
        <v>220</v>
      </c>
      <c r="K378" s="60">
        <f t="shared" si="45"/>
        <v>22.86</v>
      </c>
      <c r="L378" s="60">
        <f t="shared" si="46"/>
        <v>22.86</v>
      </c>
      <c r="M378" s="172" t="s">
        <v>229</v>
      </c>
    </row>
    <row r="379" spans="1:13" s="71" customFormat="1" ht="74.25" customHeight="1" x14ac:dyDescent="0.25">
      <c r="A379" s="15" t="s">
        <v>16</v>
      </c>
      <c r="B379" s="15" t="s">
        <v>970</v>
      </c>
      <c r="C379" s="32" t="str">
        <f>C378&amp;" - Deluxe"</f>
        <v>The FTD® Spirit of Spring™ Basket - Deluxe</v>
      </c>
      <c r="D379" s="82" t="s">
        <v>40</v>
      </c>
      <c r="E379" s="50">
        <v>39.99</v>
      </c>
      <c r="F379" s="51">
        <f t="shared" si="48"/>
        <v>1</v>
      </c>
      <c r="G379" s="50">
        <f t="shared" si="49"/>
        <v>39.99</v>
      </c>
      <c r="H379" s="1" t="s">
        <v>127</v>
      </c>
      <c r="I379" s="61" t="s">
        <v>221</v>
      </c>
      <c r="J379" s="61" t="s">
        <v>221</v>
      </c>
      <c r="K379" s="61">
        <f t="shared" si="45"/>
        <v>27.94</v>
      </c>
      <c r="L379" s="61">
        <f t="shared" si="46"/>
        <v>27.94</v>
      </c>
      <c r="M379" s="167" t="s">
        <v>229</v>
      </c>
    </row>
    <row r="380" spans="1:13" s="74" customFormat="1" ht="74.25" customHeight="1" x14ac:dyDescent="0.25">
      <c r="A380" s="16" t="s">
        <v>16</v>
      </c>
      <c r="B380" s="16" t="s">
        <v>971</v>
      </c>
      <c r="C380" s="34" t="str">
        <f>C378&amp;" - Premium"</f>
        <v>The FTD® Spirit of Spring™ Basket - Premium</v>
      </c>
      <c r="D380" s="83" t="s">
        <v>40</v>
      </c>
      <c r="E380" s="52">
        <v>49.99</v>
      </c>
      <c r="F380" s="53">
        <f t="shared" si="48"/>
        <v>1</v>
      </c>
      <c r="G380" s="52">
        <f t="shared" si="49"/>
        <v>49.99</v>
      </c>
      <c r="H380" s="25" t="s">
        <v>127</v>
      </c>
      <c r="I380" s="63">
        <v>13</v>
      </c>
      <c r="J380" s="63">
        <v>13</v>
      </c>
      <c r="K380" s="63">
        <f t="shared" si="45"/>
        <v>33.020000000000003</v>
      </c>
      <c r="L380" s="63">
        <f t="shared" si="46"/>
        <v>33.020000000000003</v>
      </c>
      <c r="M380" s="168" t="s">
        <v>229</v>
      </c>
    </row>
    <row r="381" spans="1:13" s="2" customFormat="1" ht="74.25" customHeight="1" x14ac:dyDescent="0.25">
      <c r="A381" s="1" t="s">
        <v>16</v>
      </c>
      <c r="B381" s="1" t="s">
        <v>972</v>
      </c>
      <c r="C381" s="32" t="s">
        <v>569</v>
      </c>
      <c r="D381" s="82" t="s">
        <v>40</v>
      </c>
      <c r="E381" s="24">
        <v>42.99</v>
      </c>
      <c r="F381" s="70">
        <f t="shared" si="48"/>
        <v>1</v>
      </c>
      <c r="G381" s="22">
        <f t="shared" si="49"/>
        <v>42.99</v>
      </c>
      <c r="H381" s="119" t="s">
        <v>41</v>
      </c>
      <c r="I381" s="61">
        <v>20</v>
      </c>
      <c r="J381" s="61">
        <v>14</v>
      </c>
      <c r="K381" s="61">
        <f t="shared" si="45"/>
        <v>50.8</v>
      </c>
      <c r="L381" s="61">
        <f t="shared" si="46"/>
        <v>35.56</v>
      </c>
      <c r="M381" s="47" t="s">
        <v>229</v>
      </c>
    </row>
    <row r="382" spans="1:13" s="71" customFormat="1" ht="74.25" customHeight="1" x14ac:dyDescent="0.25">
      <c r="A382" s="15" t="s">
        <v>16</v>
      </c>
      <c r="B382" s="15" t="s">
        <v>973</v>
      </c>
      <c r="C382" s="15" t="str">
        <f>C381&amp;" - Deluxe"</f>
        <v>The FTD® Simple Perfection™ Bouquet by Better Homes and Gardens®  - Deluxe</v>
      </c>
      <c r="D382" s="82" t="s">
        <v>40</v>
      </c>
      <c r="E382" s="22">
        <v>57.99</v>
      </c>
      <c r="F382" s="70">
        <f t="shared" si="48"/>
        <v>1</v>
      </c>
      <c r="G382" s="22">
        <f t="shared" si="49"/>
        <v>57.99</v>
      </c>
      <c r="H382" s="1" t="s">
        <v>127</v>
      </c>
      <c r="I382" s="61">
        <v>21</v>
      </c>
      <c r="J382" s="61">
        <v>15</v>
      </c>
      <c r="K382" s="61">
        <f t="shared" si="45"/>
        <v>53.34</v>
      </c>
      <c r="L382" s="61">
        <f t="shared" si="46"/>
        <v>38.1</v>
      </c>
      <c r="M382" s="47" t="s">
        <v>229</v>
      </c>
    </row>
    <row r="383" spans="1:13" s="74" customFormat="1" ht="74.25" customHeight="1" x14ac:dyDescent="0.25">
      <c r="A383" s="16" t="s">
        <v>16</v>
      </c>
      <c r="B383" s="16" t="s">
        <v>974</v>
      </c>
      <c r="C383" s="16" t="str">
        <f>C381&amp;" - Premium"</f>
        <v>The FTD® Simple Perfection™ Bouquet by Better Homes and Gardens®  - Premium</v>
      </c>
      <c r="D383" s="83" t="s">
        <v>40</v>
      </c>
      <c r="E383" s="23">
        <v>73.989999999999995</v>
      </c>
      <c r="F383" s="73">
        <f t="shared" si="48"/>
        <v>1</v>
      </c>
      <c r="G383" s="23">
        <f t="shared" si="49"/>
        <v>73.989999999999995</v>
      </c>
      <c r="H383" s="25" t="s">
        <v>127</v>
      </c>
      <c r="I383" s="63">
        <v>23</v>
      </c>
      <c r="J383" s="63">
        <v>17</v>
      </c>
      <c r="K383" s="63">
        <f t="shared" si="45"/>
        <v>58.42</v>
      </c>
      <c r="L383" s="63">
        <f t="shared" si="46"/>
        <v>43.18</v>
      </c>
      <c r="M383" s="48" t="s">
        <v>229</v>
      </c>
    </row>
    <row r="384" spans="1:13" s="2" customFormat="1" ht="74.25" customHeight="1" x14ac:dyDescent="0.25">
      <c r="A384" s="1" t="s">
        <v>16</v>
      </c>
      <c r="B384" s="1" t="s">
        <v>975</v>
      </c>
      <c r="C384" s="33" t="s">
        <v>570</v>
      </c>
      <c r="D384" s="82" t="s">
        <v>40</v>
      </c>
      <c r="E384" s="24">
        <v>41.99</v>
      </c>
      <c r="F384" s="70">
        <f t="shared" si="48"/>
        <v>1</v>
      </c>
      <c r="G384" s="22">
        <f t="shared" si="49"/>
        <v>41.99</v>
      </c>
      <c r="H384" s="132" t="s">
        <v>42</v>
      </c>
      <c r="I384" s="61">
        <v>8</v>
      </c>
      <c r="J384" s="61">
        <v>6</v>
      </c>
      <c r="K384" s="61">
        <f t="shared" si="45"/>
        <v>20.32</v>
      </c>
      <c r="L384" s="61">
        <f t="shared" si="46"/>
        <v>15.24</v>
      </c>
      <c r="M384" s="47" t="s">
        <v>229</v>
      </c>
    </row>
    <row r="385" spans="1:13" s="71" customFormat="1" ht="74.25" customHeight="1" x14ac:dyDescent="0.25">
      <c r="A385" s="15" t="s">
        <v>16</v>
      </c>
      <c r="B385" s="15" t="s">
        <v>976</v>
      </c>
      <c r="C385" s="15" t="str">
        <f>C384&amp;" - Deluxe"</f>
        <v>The FTD® Deep Emotions™ Rose Bouquet by Better Homes and Gardens®  - Deluxe</v>
      </c>
      <c r="D385" s="82" t="s">
        <v>40</v>
      </c>
      <c r="E385" s="22">
        <v>57.99</v>
      </c>
      <c r="F385" s="70">
        <f t="shared" si="48"/>
        <v>1</v>
      </c>
      <c r="G385" s="22">
        <f t="shared" si="49"/>
        <v>57.99</v>
      </c>
      <c r="H385" s="1" t="s">
        <v>127</v>
      </c>
      <c r="I385" s="61">
        <v>8</v>
      </c>
      <c r="J385" s="61">
        <v>8</v>
      </c>
      <c r="K385" s="61">
        <f t="shared" si="45"/>
        <v>20.32</v>
      </c>
      <c r="L385" s="61">
        <f t="shared" si="46"/>
        <v>20.32</v>
      </c>
      <c r="M385" s="47" t="s">
        <v>229</v>
      </c>
    </row>
    <row r="386" spans="1:13" s="74" customFormat="1" ht="74.25" customHeight="1" x14ac:dyDescent="0.25">
      <c r="A386" s="16" t="s">
        <v>16</v>
      </c>
      <c r="B386" s="16" t="s">
        <v>977</v>
      </c>
      <c r="C386" s="16" t="str">
        <f>C384&amp;" - Premium"</f>
        <v>The FTD® Deep Emotions™ Rose Bouquet by Better Homes and Gardens®  - Premium</v>
      </c>
      <c r="D386" s="83" t="s">
        <v>40</v>
      </c>
      <c r="E386" s="23">
        <v>78.989999999999995</v>
      </c>
      <c r="F386" s="73">
        <f t="shared" si="48"/>
        <v>1</v>
      </c>
      <c r="G386" s="23">
        <f t="shared" si="49"/>
        <v>78.989999999999995</v>
      </c>
      <c r="H386" s="25" t="s">
        <v>127</v>
      </c>
      <c r="I386" s="63">
        <v>10</v>
      </c>
      <c r="J386" s="63">
        <v>8</v>
      </c>
      <c r="K386" s="63">
        <f t="shared" si="45"/>
        <v>25.4</v>
      </c>
      <c r="L386" s="63">
        <f t="shared" si="46"/>
        <v>20.32</v>
      </c>
      <c r="M386" s="48" t="s">
        <v>229</v>
      </c>
    </row>
    <row r="387" spans="1:13" s="78" customFormat="1" ht="75" customHeight="1" x14ac:dyDescent="0.25">
      <c r="A387" s="7" t="s">
        <v>16</v>
      </c>
      <c r="B387" s="7" t="s">
        <v>978</v>
      </c>
      <c r="C387" s="7" t="s">
        <v>20</v>
      </c>
      <c r="D387" s="82" t="s">
        <v>40</v>
      </c>
      <c r="E387" s="24">
        <v>62.99</v>
      </c>
      <c r="F387" s="75">
        <f t="shared" si="48"/>
        <v>1</v>
      </c>
      <c r="G387" s="24">
        <f t="shared" si="49"/>
        <v>62.99</v>
      </c>
      <c r="H387" s="132" t="s">
        <v>661</v>
      </c>
      <c r="I387" s="60">
        <v>15</v>
      </c>
      <c r="J387" s="60">
        <v>10</v>
      </c>
      <c r="K387" s="60">
        <f t="shared" si="45"/>
        <v>38.1</v>
      </c>
      <c r="L387" s="60">
        <f t="shared" si="46"/>
        <v>25.4</v>
      </c>
      <c r="M387" s="99">
        <v>3</v>
      </c>
    </row>
    <row r="388" spans="1:13" s="71" customFormat="1" ht="75" customHeight="1" x14ac:dyDescent="0.25">
      <c r="A388" s="15" t="s">
        <v>16</v>
      </c>
      <c r="B388" s="15" t="s">
        <v>979</v>
      </c>
      <c r="C388" s="15" t="s">
        <v>165</v>
      </c>
      <c r="D388" s="82" t="s">
        <v>40</v>
      </c>
      <c r="E388" s="22">
        <v>82.99</v>
      </c>
      <c r="F388" s="70">
        <f t="shared" si="48"/>
        <v>1</v>
      </c>
      <c r="G388" s="22">
        <f t="shared" si="49"/>
        <v>82.99</v>
      </c>
      <c r="H388" s="1" t="s">
        <v>127</v>
      </c>
      <c r="I388" s="61">
        <v>16</v>
      </c>
      <c r="J388" s="61">
        <v>12</v>
      </c>
      <c r="K388" s="61">
        <f t="shared" si="45"/>
        <v>40.64</v>
      </c>
      <c r="L388" s="61">
        <f t="shared" si="46"/>
        <v>30.48</v>
      </c>
      <c r="M388" s="47">
        <v>3</v>
      </c>
    </row>
    <row r="389" spans="1:13" s="74" customFormat="1" ht="75" customHeight="1" x14ac:dyDescent="0.25">
      <c r="A389" s="16" t="s">
        <v>16</v>
      </c>
      <c r="B389" s="16" t="s">
        <v>980</v>
      </c>
      <c r="C389" s="16" t="s">
        <v>166</v>
      </c>
      <c r="D389" s="83" t="s">
        <v>40</v>
      </c>
      <c r="E389" s="23">
        <v>99.99</v>
      </c>
      <c r="F389" s="73">
        <f t="shared" si="48"/>
        <v>1</v>
      </c>
      <c r="G389" s="23">
        <f t="shared" si="49"/>
        <v>99.99</v>
      </c>
      <c r="H389" s="25" t="s">
        <v>127</v>
      </c>
      <c r="I389" s="63">
        <v>17</v>
      </c>
      <c r="J389" s="63">
        <v>13</v>
      </c>
      <c r="K389" s="63">
        <f t="shared" si="45"/>
        <v>43.18</v>
      </c>
      <c r="L389" s="63">
        <f t="shared" si="46"/>
        <v>33.020000000000003</v>
      </c>
      <c r="M389" s="48">
        <v>3</v>
      </c>
    </row>
    <row r="390" spans="1:13" s="2" customFormat="1" ht="74.25" customHeight="1" x14ac:dyDescent="0.25">
      <c r="A390" s="1" t="s">
        <v>16</v>
      </c>
      <c r="B390" s="1" t="s">
        <v>981</v>
      </c>
      <c r="C390" s="33" t="s">
        <v>53</v>
      </c>
      <c r="D390" s="82" t="s">
        <v>40</v>
      </c>
      <c r="E390" s="22">
        <v>89.99</v>
      </c>
      <c r="F390" s="70">
        <f t="shared" si="48"/>
        <v>1</v>
      </c>
      <c r="G390" s="22">
        <f t="shared" si="49"/>
        <v>89.99</v>
      </c>
      <c r="H390" s="132" t="s">
        <v>54</v>
      </c>
      <c r="I390" s="61">
        <v>21</v>
      </c>
      <c r="J390" s="61">
        <v>14</v>
      </c>
      <c r="K390" s="61">
        <f t="shared" si="45"/>
        <v>53.34</v>
      </c>
      <c r="L390" s="61">
        <f t="shared" si="46"/>
        <v>35.56</v>
      </c>
      <c r="M390" s="47" t="s">
        <v>229</v>
      </c>
    </row>
    <row r="391" spans="1:13" s="71" customFormat="1" ht="74.25" customHeight="1" x14ac:dyDescent="0.25">
      <c r="A391" s="15" t="s">
        <v>16</v>
      </c>
      <c r="B391" s="15" t="s">
        <v>982</v>
      </c>
      <c r="C391" s="15" t="str">
        <f>C390&amp;" - Deluxe"</f>
        <v>The FTD® Spirited Grace™ Lily Bouquet - Deluxe</v>
      </c>
      <c r="D391" s="82" t="s">
        <v>40</v>
      </c>
      <c r="E391" s="22">
        <v>104.99</v>
      </c>
      <c r="F391" s="70">
        <f t="shared" si="48"/>
        <v>1</v>
      </c>
      <c r="G391" s="22">
        <f t="shared" si="49"/>
        <v>104.99</v>
      </c>
      <c r="H391" s="1" t="s">
        <v>127</v>
      </c>
      <c r="I391" s="61">
        <v>22</v>
      </c>
      <c r="J391" s="61">
        <v>16</v>
      </c>
      <c r="K391" s="61">
        <f t="shared" si="45"/>
        <v>55.88</v>
      </c>
      <c r="L391" s="61">
        <f t="shared" si="46"/>
        <v>40.64</v>
      </c>
      <c r="M391" s="47" t="s">
        <v>229</v>
      </c>
    </row>
    <row r="392" spans="1:13" s="74" customFormat="1" ht="74.25" customHeight="1" x14ac:dyDescent="0.25">
      <c r="A392" s="16" t="s">
        <v>16</v>
      </c>
      <c r="B392" s="16" t="s">
        <v>983</v>
      </c>
      <c r="C392" s="16" t="str">
        <f>C390&amp;" - Premium"</f>
        <v>The FTD® Spirited Grace™ Lily Bouquet - Premium</v>
      </c>
      <c r="D392" s="83" t="s">
        <v>40</v>
      </c>
      <c r="E392" s="23">
        <v>132.99</v>
      </c>
      <c r="F392" s="73">
        <f t="shared" si="48"/>
        <v>1</v>
      </c>
      <c r="G392" s="23">
        <f t="shared" si="49"/>
        <v>132.99</v>
      </c>
      <c r="H392" s="25" t="s">
        <v>127</v>
      </c>
      <c r="I392" s="63">
        <v>24</v>
      </c>
      <c r="J392" s="63">
        <v>18</v>
      </c>
      <c r="K392" s="63">
        <f t="shared" si="45"/>
        <v>60.96</v>
      </c>
      <c r="L392" s="63">
        <f t="shared" si="46"/>
        <v>45.72</v>
      </c>
      <c r="M392" s="48" t="s">
        <v>229</v>
      </c>
    </row>
    <row r="393" spans="1:13" s="2" customFormat="1" ht="74.25" customHeight="1" x14ac:dyDescent="0.25">
      <c r="A393" s="1" t="s">
        <v>16</v>
      </c>
      <c r="B393" s="1" t="s">
        <v>984</v>
      </c>
      <c r="C393" s="33" t="s">
        <v>55</v>
      </c>
      <c r="D393" s="82" t="s">
        <v>40</v>
      </c>
      <c r="E393" s="22">
        <v>46.99</v>
      </c>
      <c r="F393" s="70">
        <f t="shared" si="48"/>
        <v>1</v>
      </c>
      <c r="G393" s="22">
        <f t="shared" si="49"/>
        <v>46.99</v>
      </c>
      <c r="H393" s="132" t="s">
        <v>56</v>
      </c>
      <c r="I393" s="61">
        <v>17</v>
      </c>
      <c r="J393" s="61">
        <v>12</v>
      </c>
      <c r="K393" s="61">
        <f t="shared" si="45"/>
        <v>43.18</v>
      </c>
      <c r="L393" s="61">
        <f t="shared" si="46"/>
        <v>30.48</v>
      </c>
      <c r="M393" s="47" t="s">
        <v>229</v>
      </c>
    </row>
    <row r="394" spans="1:13" s="71" customFormat="1" ht="74.25" customHeight="1" x14ac:dyDescent="0.25">
      <c r="A394" s="15" t="s">
        <v>16</v>
      </c>
      <c r="B394" s="15" t="s">
        <v>985</v>
      </c>
      <c r="C394" s="15" t="str">
        <f>C393&amp;" - Deluxe"</f>
        <v>The FTD® Iris Riches™ Bouquet - Deluxe</v>
      </c>
      <c r="D394" s="82" t="s">
        <v>40</v>
      </c>
      <c r="E394" s="22">
        <v>59.99</v>
      </c>
      <c r="F394" s="70">
        <f t="shared" si="48"/>
        <v>1</v>
      </c>
      <c r="G394" s="22">
        <f t="shared" si="49"/>
        <v>59.99</v>
      </c>
      <c r="H394" s="1" t="s">
        <v>127</v>
      </c>
      <c r="I394" s="61">
        <v>19</v>
      </c>
      <c r="J394" s="61">
        <v>14</v>
      </c>
      <c r="K394" s="61">
        <f t="shared" si="45"/>
        <v>48.26</v>
      </c>
      <c r="L394" s="61">
        <f t="shared" si="46"/>
        <v>35.56</v>
      </c>
      <c r="M394" s="47" t="s">
        <v>229</v>
      </c>
    </row>
    <row r="395" spans="1:13" s="74" customFormat="1" ht="74.25" customHeight="1" x14ac:dyDescent="0.25">
      <c r="A395" s="16" t="s">
        <v>16</v>
      </c>
      <c r="B395" s="16" t="s">
        <v>986</v>
      </c>
      <c r="C395" s="16" t="str">
        <f>C393&amp;" - Premium"</f>
        <v>The FTD® Iris Riches™ Bouquet - Premium</v>
      </c>
      <c r="D395" s="83" t="s">
        <v>40</v>
      </c>
      <c r="E395" s="23">
        <v>76.989999999999995</v>
      </c>
      <c r="F395" s="73">
        <f t="shared" si="48"/>
        <v>1</v>
      </c>
      <c r="G395" s="23">
        <f t="shared" si="49"/>
        <v>76.989999999999995</v>
      </c>
      <c r="H395" s="25" t="s">
        <v>127</v>
      </c>
      <c r="I395" s="63">
        <v>21</v>
      </c>
      <c r="J395" s="63">
        <v>15</v>
      </c>
      <c r="K395" s="63">
        <f t="shared" si="45"/>
        <v>53.34</v>
      </c>
      <c r="L395" s="63">
        <f t="shared" si="46"/>
        <v>38.1</v>
      </c>
      <c r="M395" s="48" t="s">
        <v>229</v>
      </c>
    </row>
    <row r="396" spans="1:13" s="2" customFormat="1" ht="74.25" customHeight="1" x14ac:dyDescent="0.25">
      <c r="A396" s="1" t="s">
        <v>16</v>
      </c>
      <c r="B396" s="1" t="s">
        <v>987</v>
      </c>
      <c r="C396" s="28" t="s">
        <v>45</v>
      </c>
      <c r="D396" s="82" t="s">
        <v>40</v>
      </c>
      <c r="E396" s="22">
        <v>39.99</v>
      </c>
      <c r="F396" s="70">
        <f t="shared" si="48"/>
        <v>1</v>
      </c>
      <c r="G396" s="22">
        <f t="shared" si="49"/>
        <v>39.99</v>
      </c>
      <c r="H396" s="133" t="s">
        <v>46</v>
      </c>
      <c r="I396" s="61">
        <v>15</v>
      </c>
      <c r="J396" s="61">
        <v>11</v>
      </c>
      <c r="K396" s="61">
        <f t="shared" si="45"/>
        <v>38.1</v>
      </c>
      <c r="L396" s="61">
        <f t="shared" si="46"/>
        <v>27.94</v>
      </c>
      <c r="M396" s="47" t="s">
        <v>229</v>
      </c>
    </row>
    <row r="397" spans="1:13" s="71" customFormat="1" ht="74.25" customHeight="1" x14ac:dyDescent="0.25">
      <c r="A397" s="15" t="s">
        <v>16</v>
      </c>
      <c r="B397" s="15" t="s">
        <v>988</v>
      </c>
      <c r="C397" s="15" t="str">
        <f>C396&amp;" - Deluxe"</f>
        <v>The FTD® Sunlit Treasures™ Bouquet - Deluxe</v>
      </c>
      <c r="D397" s="82" t="s">
        <v>40</v>
      </c>
      <c r="E397" s="22">
        <v>49.99</v>
      </c>
      <c r="F397" s="70">
        <f t="shared" si="48"/>
        <v>1</v>
      </c>
      <c r="G397" s="22">
        <f t="shared" si="49"/>
        <v>49.99</v>
      </c>
      <c r="H397" s="1" t="s">
        <v>127</v>
      </c>
      <c r="I397" s="61">
        <v>16</v>
      </c>
      <c r="J397" s="61">
        <v>12</v>
      </c>
      <c r="K397" s="61">
        <f t="shared" si="45"/>
        <v>40.64</v>
      </c>
      <c r="L397" s="61">
        <f t="shared" si="46"/>
        <v>30.48</v>
      </c>
      <c r="M397" s="47" t="s">
        <v>229</v>
      </c>
    </row>
    <row r="398" spans="1:13" s="74" customFormat="1" ht="74.25" customHeight="1" x14ac:dyDescent="0.25">
      <c r="A398" s="16" t="s">
        <v>16</v>
      </c>
      <c r="B398" s="16" t="s">
        <v>989</v>
      </c>
      <c r="C398" s="16" t="str">
        <f>C396&amp;" - Premium"</f>
        <v>The FTD® Sunlit Treasures™ Bouquet - Premium</v>
      </c>
      <c r="D398" s="83" t="s">
        <v>40</v>
      </c>
      <c r="E398" s="23">
        <v>59.99</v>
      </c>
      <c r="F398" s="73">
        <f t="shared" si="48"/>
        <v>1</v>
      </c>
      <c r="G398" s="23">
        <f t="shared" si="49"/>
        <v>59.99</v>
      </c>
      <c r="H398" s="25" t="s">
        <v>127</v>
      </c>
      <c r="I398" s="63">
        <v>17</v>
      </c>
      <c r="J398" s="63">
        <v>15</v>
      </c>
      <c r="K398" s="63">
        <f t="shared" si="45"/>
        <v>43.18</v>
      </c>
      <c r="L398" s="63">
        <f t="shared" si="46"/>
        <v>38.1</v>
      </c>
      <c r="M398" s="48" t="s">
        <v>229</v>
      </c>
    </row>
    <row r="399" spans="1:13" s="81" customFormat="1" ht="74.25" customHeight="1" x14ac:dyDescent="0.25">
      <c r="A399" s="26" t="s">
        <v>16</v>
      </c>
      <c r="B399" s="26" t="s">
        <v>990</v>
      </c>
      <c r="C399" s="26" t="s">
        <v>158</v>
      </c>
      <c r="D399" s="84" t="s">
        <v>40</v>
      </c>
      <c r="E399" s="85">
        <v>32.99</v>
      </c>
      <c r="F399" s="86">
        <f t="shared" si="48"/>
        <v>1</v>
      </c>
      <c r="G399" s="85">
        <f t="shared" si="49"/>
        <v>32.99</v>
      </c>
      <c r="H399" s="134" t="s">
        <v>52</v>
      </c>
      <c r="I399" s="17" t="s">
        <v>145</v>
      </c>
      <c r="J399" s="80"/>
      <c r="K399" s="17" t="s">
        <v>1319</v>
      </c>
      <c r="L399" s="80"/>
      <c r="M399" s="175"/>
    </row>
    <row r="400" spans="1:13" s="78" customFormat="1" ht="74.25" customHeight="1" x14ac:dyDescent="0.25">
      <c r="A400" s="7" t="s">
        <v>16</v>
      </c>
      <c r="B400" s="7" t="s">
        <v>991</v>
      </c>
      <c r="C400" s="95" t="s">
        <v>489</v>
      </c>
      <c r="D400" s="82" t="s">
        <v>40</v>
      </c>
      <c r="E400" s="91">
        <v>46.99</v>
      </c>
      <c r="F400" s="75">
        <f t="shared" ref="F400:F409" si="50">$F$1</f>
        <v>1</v>
      </c>
      <c r="G400" s="24">
        <f t="shared" si="49"/>
        <v>46.99</v>
      </c>
      <c r="H400" s="137" t="s">
        <v>491</v>
      </c>
      <c r="I400" s="93">
        <v>11</v>
      </c>
      <c r="J400" s="93">
        <v>12</v>
      </c>
      <c r="K400" s="93">
        <f t="shared" si="45"/>
        <v>27.94</v>
      </c>
      <c r="L400" s="93">
        <f t="shared" si="46"/>
        <v>30.48</v>
      </c>
      <c r="M400" s="99"/>
    </row>
    <row r="401" spans="1:13" s="71" customFormat="1" ht="74.25" customHeight="1" x14ac:dyDescent="0.25">
      <c r="A401" s="15" t="s">
        <v>16</v>
      </c>
      <c r="B401" s="15" t="s">
        <v>992</v>
      </c>
      <c r="C401" s="15" t="str">
        <f>C400&amp;" - Deluxe"</f>
        <v>The FTD® Sweet Beginnings™ Bouquet - Deluxe</v>
      </c>
      <c r="D401" s="82" t="s">
        <v>40</v>
      </c>
      <c r="E401" s="92">
        <v>59.99</v>
      </c>
      <c r="F401" s="70">
        <f t="shared" si="50"/>
        <v>1</v>
      </c>
      <c r="G401" s="22">
        <f t="shared" si="49"/>
        <v>59.99</v>
      </c>
      <c r="H401" s="1" t="s">
        <v>127</v>
      </c>
      <c r="I401" s="94">
        <v>12</v>
      </c>
      <c r="J401" s="94">
        <v>13</v>
      </c>
      <c r="K401" s="94">
        <f t="shared" si="45"/>
        <v>30.48</v>
      </c>
      <c r="L401" s="94">
        <f t="shared" si="46"/>
        <v>33.020000000000003</v>
      </c>
      <c r="M401" s="47"/>
    </row>
    <row r="402" spans="1:13" s="74" customFormat="1" ht="74.25" customHeight="1" x14ac:dyDescent="0.25">
      <c r="A402" s="16" t="s">
        <v>16</v>
      </c>
      <c r="B402" s="16" t="s">
        <v>993</v>
      </c>
      <c r="C402" s="16" t="str">
        <f>C400&amp;" - Premium"</f>
        <v>The FTD® Sweet Beginnings™ Bouquet - Premium</v>
      </c>
      <c r="D402" s="83" t="s">
        <v>40</v>
      </c>
      <c r="E402" s="97">
        <v>74.989999999999995</v>
      </c>
      <c r="F402" s="73">
        <f t="shared" si="50"/>
        <v>1</v>
      </c>
      <c r="G402" s="23">
        <f t="shared" si="49"/>
        <v>74.989999999999995</v>
      </c>
      <c r="H402" s="25" t="s">
        <v>127</v>
      </c>
      <c r="I402" s="96">
        <v>14</v>
      </c>
      <c r="J402" s="96">
        <v>15</v>
      </c>
      <c r="K402" s="96">
        <f t="shared" si="45"/>
        <v>35.56</v>
      </c>
      <c r="L402" s="96">
        <f t="shared" si="46"/>
        <v>38.1</v>
      </c>
      <c r="M402" s="48"/>
    </row>
    <row r="403" spans="1:13" s="2" customFormat="1" ht="74.25" customHeight="1" x14ac:dyDescent="0.25">
      <c r="A403" s="1" t="s">
        <v>16</v>
      </c>
      <c r="B403" s="1" t="s">
        <v>994</v>
      </c>
      <c r="C403" s="100" t="s">
        <v>487</v>
      </c>
      <c r="D403" s="82" t="s">
        <v>40</v>
      </c>
      <c r="E403" s="92">
        <v>49.99</v>
      </c>
      <c r="F403" s="70">
        <f t="shared" si="50"/>
        <v>1</v>
      </c>
      <c r="G403" s="22">
        <f t="shared" si="49"/>
        <v>49.99</v>
      </c>
      <c r="H403" s="124" t="s">
        <v>488</v>
      </c>
      <c r="I403" s="94">
        <v>10</v>
      </c>
      <c r="J403" s="94">
        <v>10</v>
      </c>
      <c r="K403" s="94">
        <f t="shared" si="45"/>
        <v>25.4</v>
      </c>
      <c r="L403" s="94">
        <f t="shared" si="46"/>
        <v>25.4</v>
      </c>
      <c r="M403" s="47"/>
    </row>
    <row r="404" spans="1:13" s="71" customFormat="1" ht="74.25" customHeight="1" x14ac:dyDescent="0.25">
      <c r="A404" s="15" t="s">
        <v>16</v>
      </c>
      <c r="B404" s="15" t="s">
        <v>995</v>
      </c>
      <c r="C404" s="15" t="str">
        <f>C403&amp;" - Deluxe"</f>
        <v>The FTD® Blushing Invitations™ Bouquet - Deluxe</v>
      </c>
      <c r="D404" s="82" t="s">
        <v>40</v>
      </c>
      <c r="E404" s="92">
        <v>59.99</v>
      </c>
      <c r="F404" s="70">
        <f t="shared" si="50"/>
        <v>1</v>
      </c>
      <c r="G404" s="22">
        <f t="shared" si="49"/>
        <v>59.99</v>
      </c>
      <c r="H404" s="1" t="s">
        <v>127</v>
      </c>
      <c r="I404" s="94">
        <v>11</v>
      </c>
      <c r="J404" s="94">
        <v>11</v>
      </c>
      <c r="K404" s="94">
        <f t="shared" si="45"/>
        <v>27.94</v>
      </c>
      <c r="L404" s="94">
        <f t="shared" si="46"/>
        <v>27.94</v>
      </c>
      <c r="M404" s="47"/>
    </row>
    <row r="405" spans="1:13" s="74" customFormat="1" ht="74.25" customHeight="1" x14ac:dyDescent="0.25">
      <c r="A405" s="16" t="s">
        <v>16</v>
      </c>
      <c r="B405" s="16" t="s">
        <v>996</v>
      </c>
      <c r="C405" s="16" t="str">
        <f>C403&amp;" - Premium"</f>
        <v>The FTD® Blushing Invitations™ Bouquet - Premium</v>
      </c>
      <c r="D405" s="83" t="s">
        <v>40</v>
      </c>
      <c r="E405" s="92">
        <v>74.989999999999995</v>
      </c>
      <c r="F405" s="73">
        <f t="shared" si="50"/>
        <v>1</v>
      </c>
      <c r="G405" s="23">
        <f t="shared" si="49"/>
        <v>74.989999999999995</v>
      </c>
      <c r="H405" s="25" t="s">
        <v>127</v>
      </c>
      <c r="I405" s="96">
        <v>12</v>
      </c>
      <c r="J405" s="96">
        <v>12</v>
      </c>
      <c r="K405" s="96">
        <f t="shared" si="45"/>
        <v>30.48</v>
      </c>
      <c r="L405" s="96">
        <f t="shared" si="46"/>
        <v>30.48</v>
      </c>
      <c r="M405" s="48"/>
    </row>
    <row r="406" spans="1:13" s="81" customFormat="1" ht="74.25" customHeight="1" x14ac:dyDescent="0.25">
      <c r="A406" s="26" t="s">
        <v>16</v>
      </c>
      <c r="B406" s="26" t="s">
        <v>997</v>
      </c>
      <c r="C406" s="36" t="s">
        <v>57</v>
      </c>
      <c r="D406" s="84" t="s">
        <v>40</v>
      </c>
      <c r="E406" s="27">
        <v>109.99</v>
      </c>
      <c r="F406" s="79">
        <f>$F$1</f>
        <v>1</v>
      </c>
      <c r="G406" s="27">
        <f t="shared" si="49"/>
        <v>109.99</v>
      </c>
      <c r="H406" s="134" t="s">
        <v>58</v>
      </c>
      <c r="I406" s="80">
        <v>10</v>
      </c>
      <c r="J406" s="80">
        <v>5</v>
      </c>
      <c r="K406" s="80">
        <f t="shared" si="45"/>
        <v>25.4</v>
      </c>
      <c r="L406" s="80">
        <f t="shared" si="46"/>
        <v>12.7</v>
      </c>
      <c r="M406" s="175" t="s">
        <v>229</v>
      </c>
    </row>
    <row r="407" spans="1:13" s="2" customFormat="1" ht="74.25" customHeight="1" x14ac:dyDescent="0.25">
      <c r="A407" s="1" t="s">
        <v>16</v>
      </c>
      <c r="B407" s="1" t="s">
        <v>998</v>
      </c>
      <c r="C407" s="138" t="s">
        <v>490</v>
      </c>
      <c r="D407" s="82" t="s">
        <v>40</v>
      </c>
      <c r="E407" s="91">
        <v>55.99</v>
      </c>
      <c r="F407" s="70">
        <f t="shared" si="50"/>
        <v>1</v>
      </c>
      <c r="G407" s="22">
        <f t="shared" si="49"/>
        <v>55.99</v>
      </c>
      <c r="H407" s="124" t="s">
        <v>492</v>
      </c>
      <c r="I407" s="93">
        <v>11</v>
      </c>
      <c r="J407" s="93">
        <v>11</v>
      </c>
      <c r="K407" s="93">
        <f t="shared" si="45"/>
        <v>27.94</v>
      </c>
      <c r="L407" s="93">
        <f t="shared" si="46"/>
        <v>27.94</v>
      </c>
      <c r="M407" s="47"/>
    </row>
    <row r="408" spans="1:13" s="71" customFormat="1" ht="74.25" customHeight="1" x14ac:dyDescent="0.25">
      <c r="A408" s="15" t="s">
        <v>16</v>
      </c>
      <c r="B408" s="15" t="s">
        <v>999</v>
      </c>
      <c r="C408" s="15" t="str">
        <f>C407&amp;" - Deluxe"</f>
        <v>The FTD® Blooming Visions™ Bouquet by Better Homes and Gardens® - Deluxe</v>
      </c>
      <c r="D408" s="82" t="s">
        <v>40</v>
      </c>
      <c r="E408" s="92">
        <v>66.989999999999995</v>
      </c>
      <c r="F408" s="70">
        <f t="shared" si="50"/>
        <v>1</v>
      </c>
      <c r="G408" s="22">
        <f t="shared" si="49"/>
        <v>66.989999999999995</v>
      </c>
      <c r="H408" s="1" t="s">
        <v>127</v>
      </c>
      <c r="I408" s="94">
        <v>12</v>
      </c>
      <c r="J408" s="94">
        <v>12</v>
      </c>
      <c r="K408" s="94">
        <f t="shared" si="45"/>
        <v>30.48</v>
      </c>
      <c r="L408" s="94">
        <f t="shared" si="46"/>
        <v>30.48</v>
      </c>
      <c r="M408" s="47"/>
    </row>
    <row r="409" spans="1:13" s="71" customFormat="1" ht="74.25" customHeight="1" x14ac:dyDescent="0.25">
      <c r="A409" s="15" t="s">
        <v>16</v>
      </c>
      <c r="B409" s="15" t="s">
        <v>1000</v>
      </c>
      <c r="C409" s="15" t="str">
        <f>C407&amp;" - Premium"</f>
        <v>The FTD® Blooming Visions™ Bouquet by Better Homes and Gardens® - Premium</v>
      </c>
      <c r="D409" s="83" t="s">
        <v>40</v>
      </c>
      <c r="E409" s="92">
        <v>84.99</v>
      </c>
      <c r="F409" s="70">
        <f t="shared" si="50"/>
        <v>1</v>
      </c>
      <c r="G409" s="22">
        <f t="shared" si="49"/>
        <v>84.99</v>
      </c>
      <c r="H409" s="25" t="s">
        <v>127</v>
      </c>
      <c r="I409" s="94">
        <v>13</v>
      </c>
      <c r="J409" s="94">
        <v>13</v>
      </c>
      <c r="K409" s="94">
        <f t="shared" si="45"/>
        <v>33.020000000000003</v>
      </c>
      <c r="L409" s="94">
        <f t="shared" si="46"/>
        <v>33.020000000000003</v>
      </c>
      <c r="M409" s="47"/>
    </row>
    <row r="410" spans="1:13" s="78" customFormat="1" ht="75" customHeight="1" x14ac:dyDescent="0.25">
      <c r="A410" s="7" t="s">
        <v>16</v>
      </c>
      <c r="B410" s="7" t="s">
        <v>1001</v>
      </c>
      <c r="C410" s="7" t="s">
        <v>25</v>
      </c>
      <c r="D410" s="82" t="s">
        <v>40</v>
      </c>
      <c r="E410" s="24">
        <v>44.99</v>
      </c>
      <c r="F410" s="75">
        <f t="shared" ref="F410:F415" si="51">$F$1</f>
        <v>1</v>
      </c>
      <c r="G410" s="24">
        <f t="shared" si="49"/>
        <v>44.99</v>
      </c>
      <c r="H410" s="124" t="s">
        <v>662</v>
      </c>
      <c r="I410" s="60">
        <v>14</v>
      </c>
      <c r="J410" s="60">
        <v>9</v>
      </c>
      <c r="K410" s="60">
        <f t="shared" si="45"/>
        <v>35.56</v>
      </c>
      <c r="L410" s="60">
        <f t="shared" si="46"/>
        <v>22.86</v>
      </c>
      <c r="M410" s="99">
        <v>3</v>
      </c>
    </row>
    <row r="411" spans="1:13" s="71" customFormat="1" ht="75" customHeight="1" x14ac:dyDescent="0.25">
      <c r="A411" s="15" t="s">
        <v>16</v>
      </c>
      <c r="B411" s="15" t="s">
        <v>1002</v>
      </c>
      <c r="C411" s="15" t="s">
        <v>197</v>
      </c>
      <c r="D411" s="82" t="s">
        <v>40</v>
      </c>
      <c r="E411" s="22">
        <v>64.989999999999995</v>
      </c>
      <c r="F411" s="70">
        <f t="shared" si="51"/>
        <v>1</v>
      </c>
      <c r="G411" s="22">
        <f t="shared" si="49"/>
        <v>64.989999999999995</v>
      </c>
      <c r="H411" s="1" t="s">
        <v>127</v>
      </c>
      <c r="I411" s="61">
        <v>15</v>
      </c>
      <c r="J411" s="61">
        <v>10</v>
      </c>
      <c r="K411" s="61">
        <f t="shared" si="45"/>
        <v>38.1</v>
      </c>
      <c r="L411" s="61">
        <f t="shared" si="46"/>
        <v>25.4</v>
      </c>
      <c r="M411" s="47">
        <v>3</v>
      </c>
    </row>
    <row r="412" spans="1:13" s="74" customFormat="1" ht="75" customHeight="1" x14ac:dyDescent="0.25">
      <c r="A412" s="16" t="s">
        <v>16</v>
      </c>
      <c r="B412" s="16" t="s">
        <v>1003</v>
      </c>
      <c r="C412" s="16" t="s">
        <v>198</v>
      </c>
      <c r="D412" s="83" t="s">
        <v>40</v>
      </c>
      <c r="E412" s="23">
        <v>82.99</v>
      </c>
      <c r="F412" s="73">
        <f t="shared" si="51"/>
        <v>1</v>
      </c>
      <c r="G412" s="23">
        <f t="shared" si="49"/>
        <v>82.99</v>
      </c>
      <c r="H412" s="25" t="s">
        <v>127</v>
      </c>
      <c r="I412" s="63">
        <v>16</v>
      </c>
      <c r="J412" s="63">
        <v>12</v>
      </c>
      <c r="K412" s="63">
        <f t="shared" si="45"/>
        <v>40.64</v>
      </c>
      <c r="L412" s="63">
        <f t="shared" si="46"/>
        <v>30.48</v>
      </c>
      <c r="M412" s="48">
        <v>3</v>
      </c>
    </row>
    <row r="413" spans="1:13" s="78" customFormat="1" ht="75" customHeight="1" x14ac:dyDescent="0.25">
      <c r="A413" s="7" t="s">
        <v>16</v>
      </c>
      <c r="B413" s="7" t="s">
        <v>1004</v>
      </c>
      <c r="C413" s="7" t="s">
        <v>501</v>
      </c>
      <c r="D413" s="82" t="s">
        <v>40</v>
      </c>
      <c r="E413" s="24">
        <v>101.99</v>
      </c>
      <c r="F413" s="75">
        <f t="shared" si="51"/>
        <v>1</v>
      </c>
      <c r="G413" s="24">
        <f t="shared" si="49"/>
        <v>101.99</v>
      </c>
      <c r="H413" s="124" t="s">
        <v>663</v>
      </c>
      <c r="I413" s="60">
        <v>14</v>
      </c>
      <c r="J413" s="60">
        <v>11</v>
      </c>
      <c r="K413" s="60">
        <f t="shared" si="45"/>
        <v>35.56</v>
      </c>
      <c r="L413" s="60">
        <f t="shared" si="46"/>
        <v>27.94</v>
      </c>
      <c r="M413" s="99" t="s">
        <v>229</v>
      </c>
    </row>
    <row r="414" spans="1:13" s="71" customFormat="1" ht="75" customHeight="1" x14ac:dyDescent="0.25">
      <c r="A414" s="15" t="s">
        <v>16</v>
      </c>
      <c r="B414" s="15" t="s">
        <v>1005</v>
      </c>
      <c r="C414" s="15" t="str">
        <f>C413&amp;" - Deluxe"</f>
        <v>The FTD® Pure Perfection™ Bouquet - Deluxe</v>
      </c>
      <c r="D414" s="82" t="s">
        <v>40</v>
      </c>
      <c r="E414" s="22">
        <v>133.99</v>
      </c>
      <c r="F414" s="70">
        <f t="shared" si="51"/>
        <v>1</v>
      </c>
      <c r="G414" s="22">
        <f t="shared" si="49"/>
        <v>133.99</v>
      </c>
      <c r="H414" s="1" t="s">
        <v>127</v>
      </c>
      <c r="I414" s="61">
        <v>15</v>
      </c>
      <c r="J414" s="61">
        <v>12</v>
      </c>
      <c r="K414" s="61">
        <f t="shared" si="45"/>
        <v>38.1</v>
      </c>
      <c r="L414" s="61">
        <f t="shared" si="46"/>
        <v>30.48</v>
      </c>
      <c r="M414" s="47" t="s">
        <v>229</v>
      </c>
    </row>
    <row r="415" spans="1:13" s="74" customFormat="1" ht="75" customHeight="1" x14ac:dyDescent="0.25">
      <c r="A415" s="16" t="s">
        <v>16</v>
      </c>
      <c r="B415" s="16" t="s">
        <v>1006</v>
      </c>
      <c r="C415" s="16" t="str">
        <f>C413&amp;" - Premium"</f>
        <v>The FTD® Pure Perfection™ Bouquet - Premium</v>
      </c>
      <c r="D415" s="83" t="s">
        <v>40</v>
      </c>
      <c r="E415" s="23">
        <v>199.99</v>
      </c>
      <c r="F415" s="73">
        <f t="shared" si="51"/>
        <v>1</v>
      </c>
      <c r="G415" s="23">
        <f t="shared" si="49"/>
        <v>199.99</v>
      </c>
      <c r="H415" s="25" t="s">
        <v>127</v>
      </c>
      <c r="I415" s="63">
        <v>16</v>
      </c>
      <c r="J415" s="63">
        <v>14</v>
      </c>
      <c r="K415" s="63">
        <f t="shared" si="45"/>
        <v>40.64</v>
      </c>
      <c r="L415" s="63">
        <f t="shared" si="46"/>
        <v>35.56</v>
      </c>
      <c r="M415" s="48" t="s">
        <v>229</v>
      </c>
    </row>
    <row r="416" spans="1:13" s="2" customFormat="1" ht="74.25" customHeight="1" x14ac:dyDescent="0.25">
      <c r="A416" s="1" t="s">
        <v>16</v>
      </c>
      <c r="B416" s="1" t="s">
        <v>1007</v>
      </c>
      <c r="C416" s="1" t="s">
        <v>62</v>
      </c>
      <c r="D416" s="176" t="s">
        <v>59</v>
      </c>
      <c r="E416" s="39">
        <v>32.99</v>
      </c>
      <c r="F416" s="40">
        <f t="shared" ref="F416:F427" si="52">$F$1</f>
        <v>1</v>
      </c>
      <c r="G416" s="39">
        <f t="shared" ref="G416:G427" si="53">VALUE(TRUNC(E416*F416,0)&amp;".99")</f>
        <v>32.99</v>
      </c>
      <c r="H416" s="125" t="s">
        <v>63</v>
      </c>
      <c r="I416" s="61">
        <v>9</v>
      </c>
      <c r="J416" s="61">
        <v>9</v>
      </c>
      <c r="K416" s="61">
        <f t="shared" si="45"/>
        <v>22.86</v>
      </c>
      <c r="L416" s="61">
        <f t="shared" si="46"/>
        <v>22.86</v>
      </c>
      <c r="M416" s="47" t="s">
        <v>229</v>
      </c>
    </row>
    <row r="417" spans="1:13" s="71" customFormat="1" ht="74.25" customHeight="1" x14ac:dyDescent="0.25">
      <c r="A417" s="15" t="s">
        <v>16</v>
      </c>
      <c r="B417" s="15" t="s">
        <v>1008</v>
      </c>
      <c r="C417" s="15" t="str">
        <f>C416&amp;" - Deluxe"</f>
        <v>The FTD® Justice™ Basket - Deluxe</v>
      </c>
      <c r="D417" s="87" t="s">
        <v>59</v>
      </c>
      <c r="E417" s="41">
        <v>42.99</v>
      </c>
      <c r="F417" s="42">
        <f t="shared" si="52"/>
        <v>1</v>
      </c>
      <c r="G417" s="41">
        <f t="shared" si="53"/>
        <v>42.99</v>
      </c>
      <c r="H417" s="1" t="s">
        <v>127</v>
      </c>
      <c r="I417" s="61">
        <v>9</v>
      </c>
      <c r="J417" s="61">
        <v>10</v>
      </c>
      <c r="K417" s="61">
        <f t="shared" si="45"/>
        <v>22.86</v>
      </c>
      <c r="L417" s="61">
        <f t="shared" si="46"/>
        <v>25.4</v>
      </c>
      <c r="M417" s="47" t="s">
        <v>229</v>
      </c>
    </row>
    <row r="418" spans="1:13" s="74" customFormat="1" ht="74.25" customHeight="1" x14ac:dyDescent="0.25">
      <c r="A418" s="16" t="s">
        <v>16</v>
      </c>
      <c r="B418" s="16" t="s">
        <v>1009</v>
      </c>
      <c r="C418" s="16" t="str">
        <f>C416&amp;" - Premium"</f>
        <v>The FTD® Justice™ Basket - Premium</v>
      </c>
      <c r="D418" s="88" t="s">
        <v>59</v>
      </c>
      <c r="E418" s="43">
        <v>54.99</v>
      </c>
      <c r="F418" s="44">
        <f t="shared" si="52"/>
        <v>1</v>
      </c>
      <c r="G418" s="43">
        <f t="shared" si="53"/>
        <v>54.99</v>
      </c>
      <c r="H418" s="25" t="s">
        <v>127</v>
      </c>
      <c r="I418" s="63">
        <v>10</v>
      </c>
      <c r="J418" s="63">
        <v>13</v>
      </c>
      <c r="K418" s="63">
        <f t="shared" si="45"/>
        <v>25.4</v>
      </c>
      <c r="L418" s="63">
        <f t="shared" si="46"/>
        <v>33.020000000000003</v>
      </c>
      <c r="M418" s="48" t="s">
        <v>229</v>
      </c>
    </row>
    <row r="419" spans="1:13" s="2" customFormat="1" ht="74.25" customHeight="1" x14ac:dyDescent="0.25">
      <c r="A419" s="1" t="s">
        <v>16</v>
      </c>
      <c r="B419" s="1" t="s">
        <v>1010</v>
      </c>
      <c r="C419" s="1" t="s">
        <v>64</v>
      </c>
      <c r="D419" s="176" t="s">
        <v>59</v>
      </c>
      <c r="E419" s="39">
        <v>42.99</v>
      </c>
      <c r="F419" s="40">
        <f t="shared" si="52"/>
        <v>1</v>
      </c>
      <c r="G419" s="39">
        <f t="shared" si="53"/>
        <v>42.99</v>
      </c>
      <c r="H419" s="125" t="s">
        <v>817</v>
      </c>
      <c r="I419" s="61">
        <v>9</v>
      </c>
      <c r="J419" s="61">
        <v>8</v>
      </c>
      <c r="K419" s="61">
        <f t="shared" si="45"/>
        <v>22.86</v>
      </c>
      <c r="L419" s="61">
        <f t="shared" si="46"/>
        <v>20.32</v>
      </c>
      <c r="M419" s="47" t="s">
        <v>229</v>
      </c>
    </row>
    <row r="420" spans="1:13" s="71" customFormat="1" ht="74.25" customHeight="1" x14ac:dyDescent="0.25">
      <c r="A420" s="15" t="s">
        <v>16</v>
      </c>
      <c r="B420" s="15" t="s">
        <v>1011</v>
      </c>
      <c r="C420" s="15" t="str">
        <f>C419&amp;" - Deluxe"</f>
        <v>The FTD® Independence™ Bouquet - Deluxe</v>
      </c>
      <c r="D420" s="87" t="s">
        <v>59</v>
      </c>
      <c r="E420" s="41">
        <v>52.99</v>
      </c>
      <c r="F420" s="42">
        <f t="shared" si="52"/>
        <v>1</v>
      </c>
      <c r="G420" s="41">
        <f t="shared" si="53"/>
        <v>52.99</v>
      </c>
      <c r="H420" s="1" t="s">
        <v>127</v>
      </c>
      <c r="I420" s="61">
        <v>9</v>
      </c>
      <c r="J420" s="61">
        <v>9</v>
      </c>
      <c r="K420" s="61">
        <f t="shared" si="45"/>
        <v>22.86</v>
      </c>
      <c r="L420" s="61">
        <f t="shared" si="46"/>
        <v>22.86</v>
      </c>
      <c r="M420" s="47" t="s">
        <v>229</v>
      </c>
    </row>
    <row r="421" spans="1:13" s="74" customFormat="1" ht="74.25" customHeight="1" x14ac:dyDescent="0.25">
      <c r="A421" s="16" t="s">
        <v>16</v>
      </c>
      <c r="B421" s="16" t="s">
        <v>1012</v>
      </c>
      <c r="C421" s="16" t="str">
        <f>C419&amp;" - Premium"</f>
        <v>The FTD® Independence™ Bouquet - Premium</v>
      </c>
      <c r="D421" s="88" t="s">
        <v>59</v>
      </c>
      <c r="E421" s="43">
        <v>72.989999999999995</v>
      </c>
      <c r="F421" s="44">
        <f t="shared" si="52"/>
        <v>1</v>
      </c>
      <c r="G421" s="43">
        <f t="shared" si="53"/>
        <v>72.989999999999995</v>
      </c>
      <c r="H421" s="25" t="s">
        <v>127</v>
      </c>
      <c r="I421" s="63">
        <v>14</v>
      </c>
      <c r="J421" s="63">
        <v>14</v>
      </c>
      <c r="K421" s="63">
        <f t="shared" si="45"/>
        <v>35.56</v>
      </c>
      <c r="L421" s="63">
        <f t="shared" si="46"/>
        <v>35.56</v>
      </c>
      <c r="M421" s="48" t="s">
        <v>229</v>
      </c>
    </row>
    <row r="422" spans="1:13" s="2" customFormat="1" ht="74.25" customHeight="1" x14ac:dyDescent="0.25">
      <c r="A422" s="1" t="s">
        <v>16</v>
      </c>
      <c r="B422" s="1" t="s">
        <v>1013</v>
      </c>
      <c r="C422" s="1" t="s">
        <v>60</v>
      </c>
      <c r="D422" s="176" t="s">
        <v>59</v>
      </c>
      <c r="E422" s="41">
        <v>44.99</v>
      </c>
      <c r="F422" s="42">
        <f t="shared" si="52"/>
        <v>1</v>
      </c>
      <c r="G422" s="41">
        <f t="shared" si="53"/>
        <v>44.99</v>
      </c>
      <c r="H422" s="125" t="s">
        <v>818</v>
      </c>
      <c r="I422" s="61">
        <v>18</v>
      </c>
      <c r="J422" s="61">
        <v>12</v>
      </c>
      <c r="K422" s="61">
        <f t="shared" si="45"/>
        <v>45.72</v>
      </c>
      <c r="L422" s="61">
        <f t="shared" si="46"/>
        <v>30.48</v>
      </c>
      <c r="M422" s="47" t="s">
        <v>229</v>
      </c>
    </row>
    <row r="423" spans="1:13" s="71" customFormat="1" ht="74.25" customHeight="1" x14ac:dyDescent="0.25">
      <c r="A423" s="15" t="s">
        <v>16</v>
      </c>
      <c r="B423" s="15" t="s">
        <v>1014</v>
      </c>
      <c r="C423" s="15" t="str">
        <f>C422&amp;" - Deluxe"</f>
        <v>The FTD® American Glory™ Bouquet - Deluxe</v>
      </c>
      <c r="D423" s="87" t="s">
        <v>59</v>
      </c>
      <c r="E423" s="22">
        <v>59.99</v>
      </c>
      <c r="F423" s="70">
        <f t="shared" si="52"/>
        <v>1</v>
      </c>
      <c r="G423" s="22">
        <f t="shared" si="53"/>
        <v>59.99</v>
      </c>
      <c r="H423" s="1" t="s">
        <v>127</v>
      </c>
      <c r="I423" s="61">
        <v>18</v>
      </c>
      <c r="J423" s="61">
        <v>14</v>
      </c>
      <c r="K423" s="61">
        <f t="shared" si="45"/>
        <v>45.72</v>
      </c>
      <c r="L423" s="61">
        <f t="shared" si="46"/>
        <v>35.56</v>
      </c>
      <c r="M423" s="47" t="s">
        <v>229</v>
      </c>
    </row>
    <row r="424" spans="1:13" s="74" customFormat="1" ht="74.25" customHeight="1" x14ac:dyDescent="0.25">
      <c r="A424" s="16" t="s">
        <v>16</v>
      </c>
      <c r="B424" s="16" t="s">
        <v>1015</v>
      </c>
      <c r="C424" s="16" t="str">
        <f>C422&amp;" - Premium"</f>
        <v>The FTD® American Glory™ Bouquet - Premium</v>
      </c>
      <c r="D424" s="88" t="s">
        <v>59</v>
      </c>
      <c r="E424" s="23">
        <v>74.989999999999995</v>
      </c>
      <c r="F424" s="73">
        <f t="shared" si="52"/>
        <v>1</v>
      </c>
      <c r="G424" s="23">
        <f t="shared" si="53"/>
        <v>74.989999999999995</v>
      </c>
      <c r="H424" s="25" t="s">
        <v>127</v>
      </c>
      <c r="I424" s="63">
        <v>20</v>
      </c>
      <c r="J424" s="63">
        <v>16</v>
      </c>
      <c r="K424" s="63">
        <f t="shared" si="45"/>
        <v>50.8</v>
      </c>
      <c r="L424" s="63">
        <f t="shared" si="46"/>
        <v>40.64</v>
      </c>
      <c r="M424" s="48" t="s">
        <v>229</v>
      </c>
    </row>
    <row r="425" spans="1:13" s="2" customFormat="1" ht="74.25" customHeight="1" x14ac:dyDescent="0.25">
      <c r="A425" s="1" t="s">
        <v>16</v>
      </c>
      <c r="B425" s="1" t="s">
        <v>1016</v>
      </c>
      <c r="C425" s="1" t="s">
        <v>51</v>
      </c>
      <c r="D425" s="176" t="s">
        <v>59</v>
      </c>
      <c r="E425" s="41">
        <v>49.99</v>
      </c>
      <c r="F425" s="42">
        <f t="shared" si="52"/>
        <v>1</v>
      </c>
      <c r="G425" s="41">
        <f t="shared" si="53"/>
        <v>49.99</v>
      </c>
      <c r="H425" s="125" t="s">
        <v>61</v>
      </c>
      <c r="I425" s="61">
        <v>18</v>
      </c>
      <c r="J425" s="61">
        <v>14</v>
      </c>
      <c r="K425" s="61">
        <f t="shared" si="45"/>
        <v>45.72</v>
      </c>
      <c r="L425" s="61">
        <f t="shared" si="46"/>
        <v>35.56</v>
      </c>
      <c r="M425" s="47">
        <v>3</v>
      </c>
    </row>
    <row r="426" spans="1:13" s="71" customFormat="1" ht="74.25" customHeight="1" x14ac:dyDescent="0.25">
      <c r="A426" s="15" t="s">
        <v>16</v>
      </c>
      <c r="B426" s="15" t="s">
        <v>1017</v>
      </c>
      <c r="C426" s="15" t="str">
        <f>C425&amp;" - Deluxe"</f>
        <v>The FTD® Unity™ Bouquet - Deluxe</v>
      </c>
      <c r="D426" s="87" t="s">
        <v>59</v>
      </c>
      <c r="E426" s="22">
        <v>64.989999999999995</v>
      </c>
      <c r="F426" s="70">
        <f t="shared" si="52"/>
        <v>1</v>
      </c>
      <c r="G426" s="22">
        <f t="shared" si="53"/>
        <v>64.989999999999995</v>
      </c>
      <c r="H426" s="1" t="s">
        <v>127</v>
      </c>
      <c r="I426" s="61">
        <v>19</v>
      </c>
      <c r="J426" s="61">
        <v>15</v>
      </c>
      <c r="K426" s="61">
        <f t="shared" ref="K426:K488" si="54">I426*2.54</f>
        <v>48.26</v>
      </c>
      <c r="L426" s="61">
        <f t="shared" ref="L426:L488" si="55">J426*2.54</f>
        <v>38.1</v>
      </c>
      <c r="M426" s="47">
        <v>3</v>
      </c>
    </row>
    <row r="427" spans="1:13" s="74" customFormat="1" ht="74.25" customHeight="1" x14ac:dyDescent="0.25">
      <c r="A427" s="16" t="s">
        <v>16</v>
      </c>
      <c r="B427" s="16" t="s">
        <v>1018</v>
      </c>
      <c r="C427" s="16" t="str">
        <f>C425&amp;" - Premium"</f>
        <v>The FTD® Unity™ Bouquet - Premium</v>
      </c>
      <c r="D427" s="88" t="s">
        <v>59</v>
      </c>
      <c r="E427" s="23">
        <v>79.989999999999995</v>
      </c>
      <c r="F427" s="73">
        <f t="shared" si="52"/>
        <v>1</v>
      </c>
      <c r="G427" s="23">
        <f t="shared" si="53"/>
        <v>79.989999999999995</v>
      </c>
      <c r="H427" s="25" t="s">
        <v>127</v>
      </c>
      <c r="I427" s="63">
        <v>20</v>
      </c>
      <c r="J427" s="63">
        <v>16</v>
      </c>
      <c r="K427" s="63">
        <f t="shared" si="54"/>
        <v>50.8</v>
      </c>
      <c r="L427" s="63">
        <f t="shared" si="55"/>
        <v>40.64</v>
      </c>
      <c r="M427" s="48">
        <v>3</v>
      </c>
    </row>
    <row r="428" spans="1:13" s="78" customFormat="1" ht="75" customHeight="1" x14ac:dyDescent="0.25">
      <c r="A428" s="7" t="s">
        <v>186</v>
      </c>
      <c r="B428" s="7" t="s">
        <v>1019</v>
      </c>
      <c r="C428" s="7" t="s">
        <v>464</v>
      </c>
      <c r="D428" s="146" t="s">
        <v>218</v>
      </c>
      <c r="E428" s="24">
        <v>54.99</v>
      </c>
      <c r="F428" s="75">
        <f>$F$1</f>
        <v>1</v>
      </c>
      <c r="G428" s="24">
        <f t="shared" ref="G428:G467" si="56">VALUE(TRUNC(E428*F428,0)&amp;".99")</f>
        <v>54.99</v>
      </c>
      <c r="H428" s="143" t="s">
        <v>664</v>
      </c>
      <c r="I428" s="60">
        <v>15</v>
      </c>
      <c r="J428" s="60">
        <v>12</v>
      </c>
      <c r="K428" s="60">
        <f t="shared" si="54"/>
        <v>38.1</v>
      </c>
      <c r="L428" s="60">
        <f t="shared" si="55"/>
        <v>30.48</v>
      </c>
      <c r="M428" s="99">
        <v>3</v>
      </c>
    </row>
    <row r="429" spans="1:13" s="71" customFormat="1" ht="75" customHeight="1" x14ac:dyDescent="0.25">
      <c r="A429" s="15" t="s">
        <v>186</v>
      </c>
      <c r="B429" s="15" t="s">
        <v>1020</v>
      </c>
      <c r="C429" s="15" t="str">
        <f>C428&amp;" - Deluxe"</f>
        <v>The FTD® Your Day™ Bouquet - Deluxe</v>
      </c>
      <c r="D429" s="146" t="s">
        <v>218</v>
      </c>
      <c r="E429" s="22">
        <v>72.989999999999995</v>
      </c>
      <c r="F429" s="70">
        <f>$F$1</f>
        <v>1</v>
      </c>
      <c r="G429" s="22">
        <f t="shared" si="56"/>
        <v>72.989999999999995</v>
      </c>
      <c r="H429" s="1" t="s">
        <v>127</v>
      </c>
      <c r="I429" s="61">
        <v>16</v>
      </c>
      <c r="J429" s="61">
        <v>14</v>
      </c>
      <c r="K429" s="61">
        <f t="shared" si="54"/>
        <v>40.64</v>
      </c>
      <c r="L429" s="61">
        <f t="shared" si="55"/>
        <v>35.56</v>
      </c>
      <c r="M429" s="47">
        <v>3</v>
      </c>
    </row>
    <row r="430" spans="1:13" s="74" customFormat="1" ht="75" customHeight="1" x14ac:dyDescent="0.25">
      <c r="A430" s="16" t="s">
        <v>186</v>
      </c>
      <c r="B430" s="16" t="s">
        <v>1021</v>
      </c>
      <c r="C430" s="16" t="str">
        <f>C428&amp;" - Premium"</f>
        <v>The FTD® Your Day™ Bouquet - Premium</v>
      </c>
      <c r="D430" s="147" t="s">
        <v>218</v>
      </c>
      <c r="E430" s="23">
        <v>89.99</v>
      </c>
      <c r="F430" s="73">
        <f>$F$1</f>
        <v>1</v>
      </c>
      <c r="G430" s="23">
        <f t="shared" si="56"/>
        <v>89.99</v>
      </c>
      <c r="H430" s="25" t="s">
        <v>127</v>
      </c>
      <c r="I430" s="63">
        <v>17</v>
      </c>
      <c r="J430" s="63">
        <v>15</v>
      </c>
      <c r="K430" s="63">
        <f t="shared" si="54"/>
        <v>43.18</v>
      </c>
      <c r="L430" s="63">
        <f t="shared" si="55"/>
        <v>38.1</v>
      </c>
      <c r="M430" s="48">
        <v>3</v>
      </c>
    </row>
    <row r="431" spans="1:13" s="78" customFormat="1" ht="75" customHeight="1" x14ac:dyDescent="0.25">
      <c r="A431" s="7" t="s">
        <v>186</v>
      </c>
      <c r="B431" s="7" t="s">
        <v>1022</v>
      </c>
      <c r="C431" s="7" t="s">
        <v>827</v>
      </c>
      <c r="D431" s="146" t="s">
        <v>218</v>
      </c>
      <c r="E431" s="24">
        <v>42.99</v>
      </c>
      <c r="F431" s="75">
        <f t="shared" ref="F431:F442" si="57">$F$1</f>
        <v>1</v>
      </c>
      <c r="G431" s="24">
        <f t="shared" si="56"/>
        <v>42.99</v>
      </c>
      <c r="H431" s="143" t="s">
        <v>828</v>
      </c>
      <c r="I431" s="60">
        <v>10</v>
      </c>
      <c r="J431" s="60">
        <v>10</v>
      </c>
      <c r="K431" s="60">
        <f t="shared" si="54"/>
        <v>25.4</v>
      </c>
      <c r="L431" s="60">
        <f t="shared" si="55"/>
        <v>25.4</v>
      </c>
      <c r="M431" s="99" t="s">
        <v>229</v>
      </c>
    </row>
    <row r="432" spans="1:13" s="71" customFormat="1" ht="75" customHeight="1" x14ac:dyDescent="0.25">
      <c r="A432" s="15" t="s">
        <v>186</v>
      </c>
      <c r="B432" s="15" t="s">
        <v>1023</v>
      </c>
      <c r="C432" s="15" t="str">
        <f>C431&amp;" - Deluxe"</f>
        <v>The FTD® Uplifting Moments™ Basket - Deluxe</v>
      </c>
      <c r="D432" s="146" t="s">
        <v>218</v>
      </c>
      <c r="E432" s="22">
        <v>54.99</v>
      </c>
      <c r="F432" s="70">
        <f t="shared" si="57"/>
        <v>1</v>
      </c>
      <c r="G432" s="22">
        <f t="shared" si="56"/>
        <v>54.99</v>
      </c>
      <c r="H432" s="1" t="s">
        <v>127</v>
      </c>
      <c r="I432" s="61">
        <v>11</v>
      </c>
      <c r="J432" s="61">
        <v>12</v>
      </c>
      <c r="K432" s="61">
        <f t="shared" si="54"/>
        <v>27.94</v>
      </c>
      <c r="L432" s="61">
        <f t="shared" si="55"/>
        <v>30.48</v>
      </c>
      <c r="M432" s="47" t="s">
        <v>229</v>
      </c>
    </row>
    <row r="433" spans="1:13" s="74" customFormat="1" ht="75" customHeight="1" x14ac:dyDescent="0.25">
      <c r="A433" s="16" t="s">
        <v>186</v>
      </c>
      <c r="B433" s="16" t="s">
        <v>1024</v>
      </c>
      <c r="C433" s="16" t="str">
        <f>C431&amp;" - Premium"</f>
        <v>The FTD® Uplifting Moments™ Basket - Premium</v>
      </c>
      <c r="D433" s="147" t="s">
        <v>218</v>
      </c>
      <c r="E433" s="23">
        <v>66.989999999999995</v>
      </c>
      <c r="F433" s="73">
        <f t="shared" si="57"/>
        <v>1</v>
      </c>
      <c r="G433" s="23">
        <f t="shared" si="56"/>
        <v>66.989999999999995</v>
      </c>
      <c r="H433" s="25" t="s">
        <v>127</v>
      </c>
      <c r="I433" s="63">
        <v>12</v>
      </c>
      <c r="J433" s="63">
        <v>14</v>
      </c>
      <c r="K433" s="63">
        <f t="shared" si="54"/>
        <v>30.48</v>
      </c>
      <c r="L433" s="63">
        <f t="shared" si="55"/>
        <v>35.56</v>
      </c>
      <c r="M433" s="48" t="s">
        <v>229</v>
      </c>
    </row>
    <row r="434" spans="1:13" s="78" customFormat="1" ht="75" customHeight="1" x14ac:dyDescent="0.25">
      <c r="A434" s="7" t="s">
        <v>186</v>
      </c>
      <c r="B434" s="7" t="s">
        <v>1025</v>
      </c>
      <c r="C434" s="7" t="s">
        <v>237</v>
      </c>
      <c r="D434" s="146" t="s">
        <v>218</v>
      </c>
      <c r="E434" s="24">
        <v>44.99</v>
      </c>
      <c r="F434" s="75">
        <f t="shared" si="57"/>
        <v>1</v>
      </c>
      <c r="G434" s="24">
        <f t="shared" si="56"/>
        <v>44.99</v>
      </c>
      <c r="H434" s="143" t="s">
        <v>819</v>
      </c>
      <c r="I434" s="60">
        <v>15</v>
      </c>
      <c r="J434" s="60">
        <v>12</v>
      </c>
      <c r="K434" s="60">
        <f t="shared" si="54"/>
        <v>38.1</v>
      </c>
      <c r="L434" s="60">
        <f t="shared" si="55"/>
        <v>30.48</v>
      </c>
      <c r="M434" s="99" t="s">
        <v>229</v>
      </c>
    </row>
    <row r="435" spans="1:13" s="71" customFormat="1" ht="75" customHeight="1" x14ac:dyDescent="0.25">
      <c r="A435" s="15" t="s">
        <v>186</v>
      </c>
      <c r="B435" s="15" t="s">
        <v>1026</v>
      </c>
      <c r="C435" s="15" t="str">
        <f>C434&amp;" - Deluxe"</f>
        <v>The FTD® Daylight™ Bouquet - Deluxe</v>
      </c>
      <c r="D435" s="146" t="s">
        <v>218</v>
      </c>
      <c r="E435" s="22">
        <v>64.989999999999995</v>
      </c>
      <c r="F435" s="70">
        <f t="shared" si="57"/>
        <v>1</v>
      </c>
      <c r="G435" s="22">
        <f t="shared" si="56"/>
        <v>64.989999999999995</v>
      </c>
      <c r="H435" s="1" t="s">
        <v>127</v>
      </c>
      <c r="I435" s="61">
        <v>18</v>
      </c>
      <c r="J435" s="61">
        <v>13</v>
      </c>
      <c r="K435" s="61">
        <f t="shared" si="54"/>
        <v>45.72</v>
      </c>
      <c r="L435" s="61">
        <f t="shared" si="55"/>
        <v>33.020000000000003</v>
      </c>
      <c r="M435" s="47" t="s">
        <v>229</v>
      </c>
    </row>
    <row r="436" spans="1:13" s="74" customFormat="1" ht="75" customHeight="1" x14ac:dyDescent="0.25">
      <c r="A436" s="16" t="s">
        <v>186</v>
      </c>
      <c r="B436" s="16" t="s">
        <v>1027</v>
      </c>
      <c r="C436" s="16" t="str">
        <f>C434&amp;" - Premium"</f>
        <v>The FTD® Daylight™ Bouquet - Premium</v>
      </c>
      <c r="D436" s="147" t="s">
        <v>218</v>
      </c>
      <c r="E436" s="23">
        <v>79.989999999999995</v>
      </c>
      <c r="F436" s="73">
        <f t="shared" si="57"/>
        <v>1</v>
      </c>
      <c r="G436" s="23">
        <f t="shared" si="56"/>
        <v>79.989999999999995</v>
      </c>
      <c r="H436" s="25" t="s">
        <v>127</v>
      </c>
      <c r="I436" s="63">
        <v>20</v>
      </c>
      <c r="J436" s="63">
        <v>14</v>
      </c>
      <c r="K436" s="63">
        <f t="shared" si="54"/>
        <v>50.8</v>
      </c>
      <c r="L436" s="63">
        <f t="shared" si="55"/>
        <v>35.56</v>
      </c>
      <c r="M436" s="48" t="s">
        <v>229</v>
      </c>
    </row>
    <row r="437" spans="1:13" s="78" customFormat="1" ht="75" customHeight="1" x14ac:dyDescent="0.25">
      <c r="A437" s="7" t="s">
        <v>186</v>
      </c>
      <c r="B437" s="7" t="s">
        <v>1028</v>
      </c>
      <c r="C437" s="7" t="s">
        <v>66</v>
      </c>
      <c r="D437" s="146" t="s">
        <v>218</v>
      </c>
      <c r="E437" s="24">
        <v>34.99</v>
      </c>
      <c r="F437" s="75">
        <f t="shared" si="57"/>
        <v>1</v>
      </c>
      <c r="G437" s="24">
        <f t="shared" si="56"/>
        <v>34.99</v>
      </c>
      <c r="H437" s="143" t="s">
        <v>820</v>
      </c>
      <c r="I437" s="60">
        <v>16</v>
      </c>
      <c r="J437" s="60">
        <v>12</v>
      </c>
      <c r="K437" s="60">
        <f t="shared" si="54"/>
        <v>40.64</v>
      </c>
      <c r="L437" s="60">
        <f t="shared" si="55"/>
        <v>30.48</v>
      </c>
      <c r="M437" s="99" t="s">
        <v>229</v>
      </c>
    </row>
    <row r="438" spans="1:13" s="71" customFormat="1" ht="75" customHeight="1" x14ac:dyDescent="0.25">
      <c r="A438" s="15" t="s">
        <v>186</v>
      </c>
      <c r="B438" s="15" t="s">
        <v>1029</v>
      </c>
      <c r="C438" s="15" t="str">
        <f>C437&amp;" - Deluxe"</f>
        <v>The FTD® Sunny Sentiments™ Bouquet - Deluxe</v>
      </c>
      <c r="D438" s="146" t="s">
        <v>218</v>
      </c>
      <c r="E438" s="22">
        <v>44.99</v>
      </c>
      <c r="F438" s="70">
        <f t="shared" si="57"/>
        <v>1</v>
      </c>
      <c r="G438" s="22">
        <f t="shared" si="56"/>
        <v>44.99</v>
      </c>
      <c r="H438" s="1" t="s">
        <v>127</v>
      </c>
      <c r="I438" s="61">
        <v>17</v>
      </c>
      <c r="J438" s="61">
        <v>13</v>
      </c>
      <c r="K438" s="61">
        <f t="shared" si="54"/>
        <v>43.18</v>
      </c>
      <c r="L438" s="61">
        <f t="shared" si="55"/>
        <v>33.020000000000003</v>
      </c>
      <c r="M438" s="47" t="s">
        <v>229</v>
      </c>
    </row>
    <row r="439" spans="1:13" s="74" customFormat="1" ht="75" customHeight="1" x14ac:dyDescent="0.25">
      <c r="A439" s="16" t="s">
        <v>186</v>
      </c>
      <c r="B439" s="16" t="s">
        <v>1030</v>
      </c>
      <c r="C439" s="16" t="str">
        <f>C437&amp;" - Premium"</f>
        <v>The FTD® Sunny Sentiments™ Bouquet - Premium</v>
      </c>
      <c r="D439" s="147" t="s">
        <v>218</v>
      </c>
      <c r="E439" s="23">
        <v>54.99</v>
      </c>
      <c r="F439" s="73">
        <f t="shared" si="57"/>
        <v>1</v>
      </c>
      <c r="G439" s="23">
        <f t="shared" si="56"/>
        <v>54.99</v>
      </c>
      <c r="H439" s="25" t="s">
        <v>127</v>
      </c>
      <c r="I439" s="63">
        <v>18</v>
      </c>
      <c r="J439" s="63">
        <v>14</v>
      </c>
      <c r="K439" s="63">
        <f t="shared" si="54"/>
        <v>45.72</v>
      </c>
      <c r="L439" s="63">
        <f t="shared" si="55"/>
        <v>35.56</v>
      </c>
      <c r="M439" s="48" t="s">
        <v>229</v>
      </c>
    </row>
    <row r="440" spans="1:13" s="78" customFormat="1" ht="75" customHeight="1" x14ac:dyDescent="0.25">
      <c r="A440" s="7" t="s">
        <v>186</v>
      </c>
      <c r="B440" s="7" t="s">
        <v>1031</v>
      </c>
      <c r="C440" s="7" t="s">
        <v>462</v>
      </c>
      <c r="D440" s="146" t="s">
        <v>218</v>
      </c>
      <c r="E440" s="24">
        <v>79.989999999999995</v>
      </c>
      <c r="F440" s="75">
        <f t="shared" si="57"/>
        <v>1</v>
      </c>
      <c r="G440" s="24">
        <f t="shared" si="56"/>
        <v>79.989999999999995</v>
      </c>
      <c r="H440" s="143" t="s">
        <v>665</v>
      </c>
      <c r="I440" s="60">
        <v>12</v>
      </c>
      <c r="J440" s="60">
        <v>16</v>
      </c>
      <c r="K440" s="60">
        <f t="shared" si="54"/>
        <v>30.48</v>
      </c>
      <c r="L440" s="60">
        <f t="shared" si="55"/>
        <v>40.64</v>
      </c>
      <c r="M440" s="99" t="s">
        <v>229</v>
      </c>
    </row>
    <row r="441" spans="1:13" s="71" customFormat="1" ht="75" customHeight="1" x14ac:dyDescent="0.25">
      <c r="A441" s="15" t="s">
        <v>186</v>
      </c>
      <c r="B441" s="15" t="s">
        <v>1032</v>
      </c>
      <c r="C441" s="15" t="str">
        <f>C440&amp;" - Deluxe"</f>
        <v>The FTD® Nature's Bounty™ Basket - Deluxe</v>
      </c>
      <c r="D441" s="146" t="s">
        <v>218</v>
      </c>
      <c r="E441" s="22">
        <v>99.99</v>
      </c>
      <c r="F441" s="70">
        <f t="shared" si="57"/>
        <v>1</v>
      </c>
      <c r="G441" s="22">
        <f t="shared" si="56"/>
        <v>99.99</v>
      </c>
      <c r="H441" s="1" t="s">
        <v>127</v>
      </c>
      <c r="I441" s="61">
        <v>13</v>
      </c>
      <c r="J441" s="61">
        <v>18</v>
      </c>
      <c r="K441" s="61">
        <f t="shared" si="54"/>
        <v>33.020000000000003</v>
      </c>
      <c r="L441" s="61">
        <f t="shared" si="55"/>
        <v>45.72</v>
      </c>
      <c r="M441" s="47" t="s">
        <v>229</v>
      </c>
    </row>
    <row r="442" spans="1:13" s="74" customFormat="1" ht="75" customHeight="1" x14ac:dyDescent="0.25">
      <c r="A442" s="16" t="s">
        <v>186</v>
      </c>
      <c r="B442" s="16" t="s">
        <v>1033</v>
      </c>
      <c r="C442" s="16" t="str">
        <f>C440&amp;" - Premium"</f>
        <v>The FTD® Nature's Bounty™ Basket - Premium</v>
      </c>
      <c r="D442" s="147" t="s">
        <v>218</v>
      </c>
      <c r="E442" s="23">
        <v>114.99</v>
      </c>
      <c r="F442" s="73">
        <f t="shared" si="57"/>
        <v>1</v>
      </c>
      <c r="G442" s="23">
        <f t="shared" si="56"/>
        <v>114.99</v>
      </c>
      <c r="H442" s="25" t="s">
        <v>127</v>
      </c>
      <c r="I442" s="63">
        <v>14</v>
      </c>
      <c r="J442" s="63">
        <v>19</v>
      </c>
      <c r="K442" s="63">
        <f t="shared" si="54"/>
        <v>35.56</v>
      </c>
      <c r="L442" s="63">
        <f t="shared" si="55"/>
        <v>48.26</v>
      </c>
      <c r="M442" s="48" t="s">
        <v>229</v>
      </c>
    </row>
    <row r="443" spans="1:13" s="78" customFormat="1" ht="75" customHeight="1" x14ac:dyDescent="0.25">
      <c r="A443" s="7" t="s">
        <v>186</v>
      </c>
      <c r="B443" s="7" t="s">
        <v>1034</v>
      </c>
      <c r="C443" s="7" t="s">
        <v>65</v>
      </c>
      <c r="D443" s="146" t="s">
        <v>218</v>
      </c>
      <c r="E443" s="24">
        <v>29.99</v>
      </c>
      <c r="F443" s="75">
        <f t="shared" ref="F443:F448" si="58">$F$1</f>
        <v>1</v>
      </c>
      <c r="G443" s="24">
        <f t="shared" si="56"/>
        <v>29.99</v>
      </c>
      <c r="H443" s="143" t="s">
        <v>343</v>
      </c>
      <c r="I443" s="60">
        <v>14</v>
      </c>
      <c r="J443" s="60">
        <v>10</v>
      </c>
      <c r="K443" s="60">
        <f t="shared" si="54"/>
        <v>35.56</v>
      </c>
      <c r="L443" s="60">
        <f t="shared" si="55"/>
        <v>25.4</v>
      </c>
      <c r="M443" s="99" t="s">
        <v>229</v>
      </c>
    </row>
    <row r="444" spans="1:13" s="71" customFormat="1" ht="75" customHeight="1" x14ac:dyDescent="0.25">
      <c r="A444" s="15" t="s">
        <v>186</v>
      </c>
      <c r="B444" s="15" t="s">
        <v>1035</v>
      </c>
      <c r="C444" s="15" t="str">
        <f>C443&amp;" - Deluxe"</f>
        <v>The FTD® Sweet Splendor™ Bouquet - Deluxe</v>
      </c>
      <c r="D444" s="146" t="s">
        <v>218</v>
      </c>
      <c r="E444" s="22">
        <v>39.99</v>
      </c>
      <c r="F444" s="70">
        <f t="shared" si="58"/>
        <v>1</v>
      </c>
      <c r="G444" s="22">
        <f t="shared" si="56"/>
        <v>39.99</v>
      </c>
      <c r="H444" s="1" t="s">
        <v>127</v>
      </c>
      <c r="I444" s="61">
        <v>15</v>
      </c>
      <c r="J444" s="61">
        <v>11</v>
      </c>
      <c r="K444" s="61">
        <f t="shared" si="54"/>
        <v>38.1</v>
      </c>
      <c r="L444" s="61">
        <f t="shared" si="55"/>
        <v>27.94</v>
      </c>
      <c r="M444" s="47" t="s">
        <v>229</v>
      </c>
    </row>
    <row r="445" spans="1:13" s="74" customFormat="1" ht="75" customHeight="1" x14ac:dyDescent="0.25">
      <c r="A445" s="16" t="s">
        <v>186</v>
      </c>
      <c r="B445" s="16" t="s">
        <v>1036</v>
      </c>
      <c r="C445" s="16" t="str">
        <f>C443&amp;" - Premium"</f>
        <v>The FTD® Sweet Splendor™ Bouquet - Premium</v>
      </c>
      <c r="D445" s="147" t="s">
        <v>218</v>
      </c>
      <c r="E445" s="23">
        <v>49.99</v>
      </c>
      <c r="F445" s="73">
        <f t="shared" si="58"/>
        <v>1</v>
      </c>
      <c r="G445" s="23">
        <f t="shared" si="56"/>
        <v>49.99</v>
      </c>
      <c r="H445" s="25" t="s">
        <v>127</v>
      </c>
      <c r="I445" s="63">
        <v>16</v>
      </c>
      <c r="J445" s="63">
        <v>12</v>
      </c>
      <c r="K445" s="63">
        <f t="shared" si="54"/>
        <v>40.64</v>
      </c>
      <c r="L445" s="63">
        <f t="shared" si="55"/>
        <v>30.48</v>
      </c>
      <c r="M445" s="48" t="s">
        <v>229</v>
      </c>
    </row>
    <row r="446" spans="1:13" s="78" customFormat="1" ht="75" customHeight="1" x14ac:dyDescent="0.25">
      <c r="A446" s="7" t="s">
        <v>186</v>
      </c>
      <c r="B446" s="7" t="s">
        <v>1037</v>
      </c>
      <c r="C446" s="7" t="s">
        <v>457</v>
      </c>
      <c r="D446" s="146" t="s">
        <v>218</v>
      </c>
      <c r="E446" s="24">
        <v>66.989999999999995</v>
      </c>
      <c r="F446" s="75">
        <f t="shared" si="58"/>
        <v>1</v>
      </c>
      <c r="G446" s="24">
        <f t="shared" si="56"/>
        <v>66.989999999999995</v>
      </c>
      <c r="H446" s="143" t="s">
        <v>666</v>
      </c>
      <c r="I446" s="60">
        <v>11</v>
      </c>
      <c r="J446" s="60">
        <v>12</v>
      </c>
      <c r="K446" s="60">
        <f t="shared" si="54"/>
        <v>27.94</v>
      </c>
      <c r="L446" s="60">
        <f t="shared" si="55"/>
        <v>30.48</v>
      </c>
      <c r="M446" s="99" t="s">
        <v>229</v>
      </c>
    </row>
    <row r="447" spans="1:13" s="71" customFormat="1" ht="75" customHeight="1" x14ac:dyDescent="0.25">
      <c r="A447" s="15" t="s">
        <v>186</v>
      </c>
      <c r="B447" s="15" t="s">
        <v>1038</v>
      </c>
      <c r="C447" s="15" t="str">
        <f>C446&amp;" - Deluxe"</f>
        <v>The FTD® Perfect Sun™ Bouquet - Deluxe</v>
      </c>
      <c r="D447" s="146" t="s">
        <v>218</v>
      </c>
      <c r="E447" s="22">
        <v>79.989999999999995</v>
      </c>
      <c r="F447" s="70">
        <f t="shared" si="58"/>
        <v>1</v>
      </c>
      <c r="G447" s="22">
        <f t="shared" si="56"/>
        <v>79.989999999999995</v>
      </c>
      <c r="H447" s="1" t="s">
        <v>127</v>
      </c>
      <c r="I447" s="61">
        <v>12</v>
      </c>
      <c r="J447" s="61">
        <v>13</v>
      </c>
      <c r="K447" s="61">
        <f t="shared" si="54"/>
        <v>30.48</v>
      </c>
      <c r="L447" s="61">
        <f t="shared" si="55"/>
        <v>33.020000000000003</v>
      </c>
      <c r="M447" s="47" t="s">
        <v>229</v>
      </c>
    </row>
    <row r="448" spans="1:13" s="74" customFormat="1" ht="75" customHeight="1" x14ac:dyDescent="0.25">
      <c r="A448" s="16" t="s">
        <v>186</v>
      </c>
      <c r="B448" s="16" t="s">
        <v>1039</v>
      </c>
      <c r="C448" s="16" t="str">
        <f>C446&amp;" - Premium"</f>
        <v>The FTD® Perfect Sun™ Bouquet - Premium</v>
      </c>
      <c r="D448" s="147" t="s">
        <v>218</v>
      </c>
      <c r="E448" s="23">
        <v>89.99</v>
      </c>
      <c r="F448" s="73">
        <f t="shared" si="58"/>
        <v>1</v>
      </c>
      <c r="G448" s="23">
        <f t="shared" si="56"/>
        <v>89.99</v>
      </c>
      <c r="H448" s="25" t="s">
        <v>127</v>
      </c>
      <c r="I448" s="63">
        <v>13</v>
      </c>
      <c r="J448" s="63">
        <v>14</v>
      </c>
      <c r="K448" s="63">
        <f t="shared" si="54"/>
        <v>33.020000000000003</v>
      </c>
      <c r="L448" s="63">
        <f t="shared" si="55"/>
        <v>35.56</v>
      </c>
      <c r="M448" s="48" t="s">
        <v>229</v>
      </c>
    </row>
    <row r="449" spans="1:13" s="81" customFormat="1" ht="65.25" customHeight="1" x14ac:dyDescent="0.25">
      <c r="A449" s="26" t="s">
        <v>186</v>
      </c>
      <c r="B449" s="26" t="s">
        <v>1040</v>
      </c>
      <c r="C449" s="26" t="s">
        <v>506</v>
      </c>
      <c r="D449" s="148" t="s">
        <v>218</v>
      </c>
      <c r="E449" s="27">
        <v>89.99</v>
      </c>
      <c r="F449" s="79">
        <f>$F$1</f>
        <v>1</v>
      </c>
      <c r="G449" s="27">
        <f t="shared" si="56"/>
        <v>89.99</v>
      </c>
      <c r="H449" s="145" t="s">
        <v>667</v>
      </c>
      <c r="I449" s="80">
        <v>8</v>
      </c>
      <c r="J449" s="80">
        <v>13</v>
      </c>
      <c r="K449" s="80">
        <f t="shared" si="54"/>
        <v>20.32</v>
      </c>
      <c r="L449" s="80">
        <f t="shared" si="55"/>
        <v>33.020000000000003</v>
      </c>
      <c r="M449" s="175" t="s">
        <v>229</v>
      </c>
    </row>
    <row r="450" spans="1:13" s="78" customFormat="1" ht="65.25" customHeight="1" x14ac:dyDescent="0.25">
      <c r="A450" s="7" t="s">
        <v>186</v>
      </c>
      <c r="B450" s="7" t="s">
        <v>1041</v>
      </c>
      <c r="C450" s="7" t="s">
        <v>460</v>
      </c>
      <c r="D450" s="146" t="s">
        <v>218</v>
      </c>
      <c r="E450" s="24">
        <v>46.99</v>
      </c>
      <c r="F450" s="75">
        <f t="shared" ref="F450:F455" si="59">$F$1</f>
        <v>1</v>
      </c>
      <c r="G450" s="24">
        <f t="shared" si="56"/>
        <v>46.99</v>
      </c>
      <c r="H450" s="143" t="s">
        <v>668</v>
      </c>
      <c r="I450" s="60">
        <v>9</v>
      </c>
      <c r="J450" s="60">
        <v>11</v>
      </c>
      <c r="K450" s="60">
        <f t="shared" si="54"/>
        <v>22.86</v>
      </c>
      <c r="L450" s="60">
        <f t="shared" si="55"/>
        <v>27.94</v>
      </c>
      <c r="M450" s="99" t="s">
        <v>229</v>
      </c>
    </row>
    <row r="451" spans="1:13" s="71" customFormat="1" ht="65.25" customHeight="1" x14ac:dyDescent="0.25">
      <c r="A451" s="15" t="s">
        <v>186</v>
      </c>
      <c r="B451" s="15" t="s">
        <v>1042</v>
      </c>
      <c r="C451" s="15" t="str">
        <f>C450&amp;" - Deluxe"</f>
        <v>The FTD® Sunny Surprise™ Basket - Deluxe</v>
      </c>
      <c r="D451" s="146" t="s">
        <v>218</v>
      </c>
      <c r="E451" s="22">
        <v>69.989999999999995</v>
      </c>
      <c r="F451" s="70">
        <f t="shared" si="59"/>
        <v>1</v>
      </c>
      <c r="G451" s="22">
        <f t="shared" si="56"/>
        <v>69.989999999999995</v>
      </c>
      <c r="H451" s="1" t="s">
        <v>127</v>
      </c>
      <c r="I451" s="61">
        <v>11</v>
      </c>
      <c r="J451" s="61">
        <v>14</v>
      </c>
      <c r="K451" s="61">
        <f t="shared" si="54"/>
        <v>27.94</v>
      </c>
      <c r="L451" s="61">
        <f t="shared" si="55"/>
        <v>35.56</v>
      </c>
      <c r="M451" s="47" t="s">
        <v>229</v>
      </c>
    </row>
    <row r="452" spans="1:13" s="74" customFormat="1" ht="65.25" customHeight="1" x14ac:dyDescent="0.25">
      <c r="A452" s="16" t="s">
        <v>186</v>
      </c>
      <c r="B452" s="16" t="s">
        <v>1043</v>
      </c>
      <c r="C452" s="16" t="str">
        <f>C450&amp;" - Premium"</f>
        <v>The FTD® Sunny Surprise™ Basket - Premium</v>
      </c>
      <c r="D452" s="147" t="s">
        <v>218</v>
      </c>
      <c r="E452" s="23">
        <v>84.99</v>
      </c>
      <c r="F452" s="73">
        <f t="shared" si="59"/>
        <v>1</v>
      </c>
      <c r="G452" s="23">
        <f t="shared" si="56"/>
        <v>84.99</v>
      </c>
      <c r="H452" s="25" t="s">
        <v>127</v>
      </c>
      <c r="I452" s="63">
        <v>12</v>
      </c>
      <c r="J452" s="63">
        <v>15</v>
      </c>
      <c r="K452" s="63">
        <f t="shared" si="54"/>
        <v>30.48</v>
      </c>
      <c r="L452" s="63">
        <f t="shared" si="55"/>
        <v>38.1</v>
      </c>
      <c r="M452" s="48" t="s">
        <v>229</v>
      </c>
    </row>
    <row r="453" spans="1:13" s="78" customFormat="1" ht="65.25" customHeight="1" x14ac:dyDescent="0.25">
      <c r="A453" s="7" t="s">
        <v>186</v>
      </c>
      <c r="B453" s="7" t="s">
        <v>1044</v>
      </c>
      <c r="C453" s="7" t="s">
        <v>546</v>
      </c>
      <c r="D453" s="146" t="s">
        <v>218</v>
      </c>
      <c r="E453" s="24">
        <v>29.99</v>
      </c>
      <c r="F453" s="75">
        <f t="shared" si="59"/>
        <v>1</v>
      </c>
      <c r="G453" s="24">
        <f t="shared" si="56"/>
        <v>29.99</v>
      </c>
      <c r="H453" s="143" t="s">
        <v>641</v>
      </c>
      <c r="I453" s="60">
        <v>10</v>
      </c>
      <c r="J453" s="60">
        <v>10</v>
      </c>
      <c r="K453" s="60">
        <f t="shared" si="54"/>
        <v>25.4</v>
      </c>
      <c r="L453" s="60">
        <f t="shared" si="55"/>
        <v>25.4</v>
      </c>
      <c r="M453" s="99" t="s">
        <v>229</v>
      </c>
    </row>
    <row r="454" spans="1:13" s="71" customFormat="1" ht="65.25" customHeight="1" x14ac:dyDescent="0.25">
      <c r="A454" s="15" t="s">
        <v>186</v>
      </c>
      <c r="B454" s="15" t="s">
        <v>1045</v>
      </c>
      <c r="C454" s="15" t="str">
        <f>C453&amp;" - Deluxe"</f>
        <v>The FTD® Light of My Life™ Bouquet - Deluxe</v>
      </c>
      <c r="D454" s="146" t="s">
        <v>218</v>
      </c>
      <c r="E454" s="22">
        <v>44.99</v>
      </c>
      <c r="F454" s="70">
        <f t="shared" si="59"/>
        <v>1</v>
      </c>
      <c r="G454" s="22">
        <f t="shared" si="56"/>
        <v>44.99</v>
      </c>
      <c r="H454" s="1" t="s">
        <v>127</v>
      </c>
      <c r="I454" s="61">
        <v>13</v>
      </c>
      <c r="J454" s="61">
        <v>13</v>
      </c>
      <c r="K454" s="61">
        <f t="shared" si="54"/>
        <v>33.020000000000003</v>
      </c>
      <c r="L454" s="61">
        <f t="shared" si="55"/>
        <v>33.020000000000003</v>
      </c>
      <c r="M454" s="47" t="s">
        <v>229</v>
      </c>
    </row>
    <row r="455" spans="1:13" s="74" customFormat="1" ht="65.25" customHeight="1" x14ac:dyDescent="0.25">
      <c r="A455" s="16" t="s">
        <v>186</v>
      </c>
      <c r="B455" s="16" t="s">
        <v>1046</v>
      </c>
      <c r="C455" s="16" t="str">
        <f>C453&amp;" - Premium"</f>
        <v>The FTD® Light of My Life™ Bouquet - Premium</v>
      </c>
      <c r="D455" s="147" t="s">
        <v>218</v>
      </c>
      <c r="E455" s="23">
        <v>54.99</v>
      </c>
      <c r="F455" s="73">
        <f t="shared" si="59"/>
        <v>1</v>
      </c>
      <c r="G455" s="23">
        <f t="shared" si="56"/>
        <v>54.99</v>
      </c>
      <c r="H455" s="25" t="s">
        <v>127</v>
      </c>
      <c r="I455" s="63">
        <v>14</v>
      </c>
      <c r="J455" s="63">
        <v>14</v>
      </c>
      <c r="K455" s="63">
        <f t="shared" si="54"/>
        <v>35.56</v>
      </c>
      <c r="L455" s="63">
        <f t="shared" si="55"/>
        <v>35.56</v>
      </c>
      <c r="M455" s="48" t="s">
        <v>229</v>
      </c>
    </row>
    <row r="456" spans="1:13" s="78" customFormat="1" ht="65.25" customHeight="1" x14ac:dyDescent="0.25">
      <c r="A456" s="7" t="s">
        <v>186</v>
      </c>
      <c r="B456" s="7" t="s">
        <v>1047</v>
      </c>
      <c r="C456" s="7" t="s">
        <v>459</v>
      </c>
      <c r="D456" s="146" t="s">
        <v>218</v>
      </c>
      <c r="E456" s="24">
        <v>52.99</v>
      </c>
      <c r="F456" s="75">
        <f t="shared" ref="F456:F464" si="60">$F$1</f>
        <v>1</v>
      </c>
      <c r="G456" s="24">
        <f t="shared" si="56"/>
        <v>52.99</v>
      </c>
      <c r="H456" s="143" t="s">
        <v>669</v>
      </c>
      <c r="I456" s="60">
        <v>16</v>
      </c>
      <c r="J456" s="60">
        <v>12</v>
      </c>
      <c r="K456" s="60">
        <f t="shared" si="54"/>
        <v>40.64</v>
      </c>
      <c r="L456" s="60">
        <f t="shared" si="55"/>
        <v>30.48</v>
      </c>
      <c r="M456" s="99">
        <v>3</v>
      </c>
    </row>
    <row r="457" spans="1:13" s="71" customFormat="1" ht="65.25" customHeight="1" x14ac:dyDescent="0.25">
      <c r="A457" s="15" t="s">
        <v>186</v>
      </c>
      <c r="B457" s="15" t="s">
        <v>1048</v>
      </c>
      <c r="C457" s="15" t="str">
        <f>C456&amp;" - Deluxe"</f>
        <v>The FTD® Happiness™ Bouquet - Deluxe</v>
      </c>
      <c r="D457" s="146" t="s">
        <v>218</v>
      </c>
      <c r="E457" s="22">
        <v>69.989999999999995</v>
      </c>
      <c r="F457" s="70">
        <f t="shared" si="60"/>
        <v>1</v>
      </c>
      <c r="G457" s="22">
        <f t="shared" si="56"/>
        <v>69.989999999999995</v>
      </c>
      <c r="H457" s="1" t="s">
        <v>127</v>
      </c>
      <c r="I457" s="61">
        <v>17</v>
      </c>
      <c r="J457" s="61">
        <v>13</v>
      </c>
      <c r="K457" s="61">
        <f t="shared" si="54"/>
        <v>43.18</v>
      </c>
      <c r="L457" s="61">
        <f t="shared" si="55"/>
        <v>33.020000000000003</v>
      </c>
      <c r="M457" s="47">
        <v>3</v>
      </c>
    </row>
    <row r="458" spans="1:13" s="74" customFormat="1" ht="65.25" customHeight="1" x14ac:dyDescent="0.25">
      <c r="A458" s="16" t="s">
        <v>186</v>
      </c>
      <c r="B458" s="16" t="s">
        <v>1049</v>
      </c>
      <c r="C458" s="16" t="str">
        <f>C456&amp;" - Premium"</f>
        <v>The FTD® Happiness™ Bouquet - Premium</v>
      </c>
      <c r="D458" s="147" t="s">
        <v>218</v>
      </c>
      <c r="E458" s="23">
        <v>86.99</v>
      </c>
      <c r="F458" s="73">
        <f t="shared" si="60"/>
        <v>1</v>
      </c>
      <c r="G458" s="23">
        <f t="shared" si="56"/>
        <v>86.99</v>
      </c>
      <c r="H458" s="25" t="s">
        <v>127</v>
      </c>
      <c r="I458" s="63">
        <v>18</v>
      </c>
      <c r="J458" s="63">
        <v>14</v>
      </c>
      <c r="K458" s="63">
        <f t="shared" si="54"/>
        <v>45.72</v>
      </c>
      <c r="L458" s="63">
        <f t="shared" si="55"/>
        <v>35.56</v>
      </c>
      <c r="M458" s="48">
        <v>3</v>
      </c>
    </row>
    <row r="459" spans="1:13" s="78" customFormat="1" ht="65.25" customHeight="1" x14ac:dyDescent="0.25">
      <c r="A459" s="7" t="s">
        <v>186</v>
      </c>
      <c r="B459" s="7" t="s">
        <v>1050</v>
      </c>
      <c r="C459" s="7" t="s">
        <v>503</v>
      </c>
      <c r="D459" s="146" t="s">
        <v>218</v>
      </c>
      <c r="E459" s="24">
        <v>62.99</v>
      </c>
      <c r="F459" s="75">
        <f t="shared" si="60"/>
        <v>1</v>
      </c>
      <c r="G459" s="24">
        <f t="shared" si="56"/>
        <v>62.99</v>
      </c>
      <c r="H459" s="143" t="s">
        <v>670</v>
      </c>
      <c r="I459" s="60">
        <v>14</v>
      </c>
      <c r="J459" s="60">
        <v>12</v>
      </c>
      <c r="K459" s="60">
        <f t="shared" si="54"/>
        <v>35.56</v>
      </c>
      <c r="L459" s="60">
        <f t="shared" si="55"/>
        <v>30.48</v>
      </c>
      <c r="M459" s="99" t="s">
        <v>229</v>
      </c>
    </row>
    <row r="460" spans="1:13" s="71" customFormat="1" ht="65.25" customHeight="1" x14ac:dyDescent="0.25">
      <c r="A460" s="15" t="s">
        <v>186</v>
      </c>
      <c r="B460" s="15" t="s">
        <v>1051</v>
      </c>
      <c r="C460" s="15" t="str">
        <f>C459&amp;" - Deluxe"</f>
        <v>The FTD® All Is Bright™ Bouquet - Deluxe</v>
      </c>
      <c r="D460" s="146" t="s">
        <v>218</v>
      </c>
      <c r="E460" s="22">
        <v>74.989999999999995</v>
      </c>
      <c r="F460" s="70">
        <f t="shared" si="60"/>
        <v>1</v>
      </c>
      <c r="G460" s="22">
        <f t="shared" si="56"/>
        <v>74.989999999999995</v>
      </c>
      <c r="H460" s="1" t="s">
        <v>127</v>
      </c>
      <c r="I460" s="61">
        <v>15</v>
      </c>
      <c r="J460" s="61">
        <v>12</v>
      </c>
      <c r="K460" s="61">
        <f t="shared" si="54"/>
        <v>38.1</v>
      </c>
      <c r="L460" s="61">
        <f t="shared" si="55"/>
        <v>30.48</v>
      </c>
      <c r="M460" s="47" t="s">
        <v>229</v>
      </c>
    </row>
    <row r="461" spans="1:13" s="74" customFormat="1" ht="65.25" customHeight="1" x14ac:dyDescent="0.25">
      <c r="A461" s="16" t="s">
        <v>186</v>
      </c>
      <c r="B461" s="16" t="s">
        <v>1052</v>
      </c>
      <c r="C461" s="16" t="str">
        <f>C459&amp;" - Premium"</f>
        <v>The FTD® All Is Bright™ Bouquet - Premium</v>
      </c>
      <c r="D461" s="147" t="s">
        <v>218</v>
      </c>
      <c r="E461" s="23">
        <v>92.99</v>
      </c>
      <c r="F461" s="73">
        <f t="shared" si="60"/>
        <v>1</v>
      </c>
      <c r="G461" s="23">
        <f t="shared" si="56"/>
        <v>92.99</v>
      </c>
      <c r="H461" s="25" t="s">
        <v>127</v>
      </c>
      <c r="I461" s="63">
        <v>16</v>
      </c>
      <c r="J461" s="63">
        <v>14</v>
      </c>
      <c r="K461" s="63">
        <f t="shared" si="54"/>
        <v>40.64</v>
      </c>
      <c r="L461" s="63">
        <f t="shared" si="55"/>
        <v>35.56</v>
      </c>
      <c r="M461" s="48" t="s">
        <v>229</v>
      </c>
    </row>
    <row r="462" spans="1:13" s="78" customFormat="1" ht="65.25" customHeight="1" x14ac:dyDescent="0.25">
      <c r="A462" s="7" t="s">
        <v>186</v>
      </c>
      <c r="B462" s="7" t="s">
        <v>1053</v>
      </c>
      <c r="C462" s="7" t="s">
        <v>502</v>
      </c>
      <c r="D462" s="146" t="s">
        <v>218</v>
      </c>
      <c r="E462" s="24">
        <v>72.989999999999995</v>
      </c>
      <c r="F462" s="75">
        <f t="shared" si="60"/>
        <v>1</v>
      </c>
      <c r="G462" s="24">
        <f t="shared" si="56"/>
        <v>72.989999999999995</v>
      </c>
      <c r="H462" s="143" t="s">
        <v>671</v>
      </c>
      <c r="I462" s="60">
        <v>13</v>
      </c>
      <c r="J462" s="60">
        <v>12</v>
      </c>
      <c r="K462" s="60">
        <f t="shared" si="54"/>
        <v>33.020000000000003</v>
      </c>
      <c r="L462" s="60">
        <f t="shared" si="55"/>
        <v>30.48</v>
      </c>
      <c r="M462" s="99" t="s">
        <v>229</v>
      </c>
    </row>
    <row r="463" spans="1:13" s="71" customFormat="1" ht="65.25" customHeight="1" x14ac:dyDescent="0.25">
      <c r="A463" s="15" t="s">
        <v>186</v>
      </c>
      <c r="B463" s="15" t="s">
        <v>1054</v>
      </c>
      <c r="C463" s="15" t="str">
        <f>C462&amp;" - Deluxe"</f>
        <v>The FTD® Perfect Harmony™ Bouquet - Deluxe</v>
      </c>
      <c r="D463" s="146" t="s">
        <v>218</v>
      </c>
      <c r="E463" s="22">
        <v>102.99</v>
      </c>
      <c r="F463" s="70">
        <f t="shared" si="60"/>
        <v>1</v>
      </c>
      <c r="G463" s="22">
        <f t="shared" si="56"/>
        <v>102.99</v>
      </c>
      <c r="H463" s="1" t="s">
        <v>127</v>
      </c>
      <c r="I463" s="61">
        <v>14</v>
      </c>
      <c r="J463" s="61">
        <v>13</v>
      </c>
      <c r="K463" s="61">
        <f t="shared" si="54"/>
        <v>35.56</v>
      </c>
      <c r="L463" s="61">
        <f t="shared" si="55"/>
        <v>33.020000000000003</v>
      </c>
      <c r="M463" s="47" t="s">
        <v>229</v>
      </c>
    </row>
    <row r="464" spans="1:13" s="74" customFormat="1" ht="65.25" customHeight="1" x14ac:dyDescent="0.25">
      <c r="A464" s="16" t="s">
        <v>186</v>
      </c>
      <c r="B464" s="16" t="s">
        <v>1055</v>
      </c>
      <c r="C464" s="16" t="str">
        <f>C462&amp;" - Premium"</f>
        <v>The FTD® Perfect Harmony™ Bouquet - Premium</v>
      </c>
      <c r="D464" s="147" t="s">
        <v>218</v>
      </c>
      <c r="E464" s="23">
        <v>132.99</v>
      </c>
      <c r="F464" s="73">
        <f t="shared" si="60"/>
        <v>1</v>
      </c>
      <c r="G464" s="23">
        <f t="shared" si="56"/>
        <v>132.99</v>
      </c>
      <c r="H464" s="25" t="s">
        <v>127</v>
      </c>
      <c r="I464" s="63">
        <v>16</v>
      </c>
      <c r="J464" s="63">
        <v>15</v>
      </c>
      <c r="K464" s="63">
        <f t="shared" si="54"/>
        <v>40.64</v>
      </c>
      <c r="L464" s="63">
        <f t="shared" si="55"/>
        <v>38.1</v>
      </c>
      <c r="M464" s="48" t="s">
        <v>229</v>
      </c>
    </row>
    <row r="465" spans="1:13" s="78" customFormat="1" ht="65.25" customHeight="1" x14ac:dyDescent="0.25">
      <c r="A465" s="7" t="s">
        <v>186</v>
      </c>
      <c r="B465" s="7" t="s">
        <v>1056</v>
      </c>
      <c r="C465" s="7" t="s">
        <v>542</v>
      </c>
      <c r="D465" s="146" t="s">
        <v>218</v>
      </c>
      <c r="E465" s="24">
        <v>29.99</v>
      </c>
      <c r="F465" s="75">
        <f t="shared" ref="F465:F478" si="61">$F$1</f>
        <v>1</v>
      </c>
      <c r="G465" s="24">
        <f t="shared" si="56"/>
        <v>29.99</v>
      </c>
      <c r="H465" s="143" t="s">
        <v>643</v>
      </c>
      <c r="I465" s="60">
        <v>14</v>
      </c>
      <c r="J465" s="60">
        <v>11</v>
      </c>
      <c r="K465" s="60">
        <f t="shared" si="54"/>
        <v>35.56</v>
      </c>
      <c r="L465" s="60">
        <f t="shared" si="55"/>
        <v>27.94</v>
      </c>
      <c r="M465" s="99" t="s">
        <v>229</v>
      </c>
    </row>
    <row r="466" spans="1:13" s="71" customFormat="1" ht="65.25" customHeight="1" x14ac:dyDescent="0.25">
      <c r="A466" s="15" t="s">
        <v>186</v>
      </c>
      <c r="B466" s="15" t="s">
        <v>1057</v>
      </c>
      <c r="C466" s="15" t="str">
        <f>C465&amp;" - Deluxe"</f>
        <v>The FTD® Pure Bliss™ Bouquet - Deluxe</v>
      </c>
      <c r="D466" s="146" t="s">
        <v>218</v>
      </c>
      <c r="E466" s="22">
        <v>49.99</v>
      </c>
      <c r="F466" s="70">
        <f t="shared" si="61"/>
        <v>1</v>
      </c>
      <c r="G466" s="22">
        <f t="shared" si="56"/>
        <v>49.99</v>
      </c>
      <c r="H466" s="1" t="s">
        <v>127</v>
      </c>
      <c r="I466" s="61">
        <v>16</v>
      </c>
      <c r="J466" s="61">
        <v>13</v>
      </c>
      <c r="K466" s="61">
        <f t="shared" si="54"/>
        <v>40.64</v>
      </c>
      <c r="L466" s="61">
        <f t="shared" si="55"/>
        <v>33.020000000000003</v>
      </c>
      <c r="M466" s="47" t="s">
        <v>229</v>
      </c>
    </row>
    <row r="467" spans="1:13" s="74" customFormat="1" ht="65.25" customHeight="1" x14ac:dyDescent="0.25">
      <c r="A467" s="16" t="s">
        <v>186</v>
      </c>
      <c r="B467" s="16" t="s">
        <v>1058</v>
      </c>
      <c r="C467" s="16" t="str">
        <f>C465&amp;" - Premium"</f>
        <v>The FTD® Pure Bliss™ Bouquet - Premium</v>
      </c>
      <c r="D467" s="147" t="s">
        <v>218</v>
      </c>
      <c r="E467" s="23">
        <v>69.989999999999995</v>
      </c>
      <c r="F467" s="73">
        <f t="shared" si="61"/>
        <v>1</v>
      </c>
      <c r="G467" s="23">
        <f t="shared" si="56"/>
        <v>69.989999999999995</v>
      </c>
      <c r="H467" s="25" t="s">
        <v>127</v>
      </c>
      <c r="I467" s="63">
        <v>19</v>
      </c>
      <c r="J467" s="63">
        <v>14</v>
      </c>
      <c r="K467" s="63">
        <f t="shared" si="54"/>
        <v>48.26</v>
      </c>
      <c r="L467" s="63">
        <f t="shared" si="55"/>
        <v>35.56</v>
      </c>
      <c r="M467" s="48" t="s">
        <v>229</v>
      </c>
    </row>
    <row r="468" spans="1:13" s="81" customFormat="1" ht="65.25" customHeight="1" x14ac:dyDescent="0.25">
      <c r="A468" s="26" t="s">
        <v>186</v>
      </c>
      <c r="B468" s="26" t="s">
        <v>1059</v>
      </c>
      <c r="C468" s="26" t="s">
        <v>467</v>
      </c>
      <c r="D468" s="148" t="s">
        <v>218</v>
      </c>
      <c r="E468" s="27">
        <v>79.989999999999995</v>
      </c>
      <c r="F468" s="79">
        <f t="shared" si="61"/>
        <v>1</v>
      </c>
      <c r="G468" s="27">
        <f t="shared" ref="G468:G478" si="62">VALUE(TRUNC(E468*F468,0)&amp;".99")</f>
        <v>79.989999999999995</v>
      </c>
      <c r="H468" s="145" t="s">
        <v>672</v>
      </c>
      <c r="I468" s="80">
        <v>17</v>
      </c>
      <c r="J468" s="80">
        <v>17</v>
      </c>
      <c r="K468" s="80">
        <f t="shared" si="54"/>
        <v>43.18</v>
      </c>
      <c r="L468" s="80">
        <f t="shared" si="55"/>
        <v>43.18</v>
      </c>
      <c r="M468" s="175">
        <v>3</v>
      </c>
    </row>
    <row r="469" spans="1:13" s="2" customFormat="1" ht="65.25" customHeight="1" x14ac:dyDescent="0.25">
      <c r="A469" s="1" t="s">
        <v>186</v>
      </c>
      <c r="B469" s="1" t="s">
        <v>1060</v>
      </c>
      <c r="C469" s="1" t="s">
        <v>476</v>
      </c>
      <c r="D469" s="146" t="s">
        <v>218</v>
      </c>
      <c r="E469" s="22">
        <v>72.989999999999995</v>
      </c>
      <c r="F469" s="70">
        <f t="shared" si="61"/>
        <v>1</v>
      </c>
      <c r="G469" s="22">
        <f t="shared" si="62"/>
        <v>72.989999999999995</v>
      </c>
      <c r="H469" s="143" t="s">
        <v>673</v>
      </c>
      <c r="I469" s="61">
        <v>18</v>
      </c>
      <c r="J469" s="61">
        <v>14</v>
      </c>
      <c r="K469" s="61">
        <f t="shared" si="54"/>
        <v>45.72</v>
      </c>
      <c r="L469" s="61">
        <f t="shared" si="55"/>
        <v>35.56</v>
      </c>
      <c r="M469" s="47">
        <v>3</v>
      </c>
    </row>
    <row r="470" spans="1:13" s="71" customFormat="1" ht="65.25" customHeight="1" x14ac:dyDescent="0.25">
      <c r="A470" s="15" t="s">
        <v>186</v>
      </c>
      <c r="B470" s="15" t="s">
        <v>1061</v>
      </c>
      <c r="C470" s="15" t="str">
        <f>C469&amp;" - Deluxe"</f>
        <v>The FTD® Classic Beauty™ Bouquet - Deluxe</v>
      </c>
      <c r="D470" s="146" t="s">
        <v>218</v>
      </c>
      <c r="E470" s="22">
        <v>86.99</v>
      </c>
      <c r="F470" s="70">
        <f t="shared" si="61"/>
        <v>1</v>
      </c>
      <c r="G470" s="22">
        <f t="shared" si="62"/>
        <v>86.99</v>
      </c>
      <c r="H470" s="1" t="s">
        <v>127</v>
      </c>
      <c r="I470" s="61">
        <v>19</v>
      </c>
      <c r="J470" s="61">
        <v>15</v>
      </c>
      <c r="K470" s="61">
        <f t="shared" si="54"/>
        <v>48.26</v>
      </c>
      <c r="L470" s="61">
        <f t="shared" si="55"/>
        <v>38.1</v>
      </c>
      <c r="M470" s="47">
        <v>3</v>
      </c>
    </row>
    <row r="471" spans="1:13" s="74" customFormat="1" ht="65.25" customHeight="1" x14ac:dyDescent="0.25">
      <c r="A471" s="16" t="s">
        <v>186</v>
      </c>
      <c r="B471" s="16" t="s">
        <v>1062</v>
      </c>
      <c r="C471" s="16" t="str">
        <f>C469&amp;" - Premium"</f>
        <v>The FTD® Classic Beauty™ Bouquet - Premium</v>
      </c>
      <c r="D471" s="147" t="s">
        <v>218</v>
      </c>
      <c r="E471" s="23">
        <v>112.99</v>
      </c>
      <c r="F471" s="73">
        <f t="shared" si="61"/>
        <v>1</v>
      </c>
      <c r="G471" s="23">
        <f t="shared" si="62"/>
        <v>112.99</v>
      </c>
      <c r="H471" s="25" t="s">
        <v>127</v>
      </c>
      <c r="I471" s="63">
        <v>23</v>
      </c>
      <c r="J471" s="63">
        <v>19</v>
      </c>
      <c r="K471" s="63">
        <f t="shared" si="54"/>
        <v>58.42</v>
      </c>
      <c r="L471" s="63">
        <f t="shared" si="55"/>
        <v>48.26</v>
      </c>
      <c r="M471" s="48">
        <v>3</v>
      </c>
    </row>
    <row r="472" spans="1:13" s="81" customFormat="1" ht="65.25" customHeight="1" x14ac:dyDescent="0.25">
      <c r="A472" s="26" t="s">
        <v>186</v>
      </c>
      <c r="B472" s="26" t="s">
        <v>1063</v>
      </c>
      <c r="C472" s="26" t="s">
        <v>508</v>
      </c>
      <c r="D472" s="148" t="s">
        <v>218</v>
      </c>
      <c r="E472" s="27">
        <v>66.989999999999995</v>
      </c>
      <c r="F472" s="79">
        <f t="shared" si="61"/>
        <v>1</v>
      </c>
      <c r="G472" s="27">
        <f t="shared" si="62"/>
        <v>66.989999999999995</v>
      </c>
      <c r="H472" s="145" t="s">
        <v>674</v>
      </c>
      <c r="I472" s="80">
        <v>9</v>
      </c>
      <c r="J472" s="80">
        <v>9</v>
      </c>
      <c r="K472" s="80">
        <f t="shared" si="54"/>
        <v>22.86</v>
      </c>
      <c r="L472" s="80">
        <f t="shared" si="55"/>
        <v>22.86</v>
      </c>
      <c r="M472" s="175" t="s">
        <v>229</v>
      </c>
    </row>
    <row r="473" spans="1:13" s="78" customFormat="1" ht="65.25" customHeight="1" x14ac:dyDescent="0.25">
      <c r="A473" s="7" t="s">
        <v>186</v>
      </c>
      <c r="B473" s="7" t="s">
        <v>1064</v>
      </c>
      <c r="C473" s="7" t="s">
        <v>547</v>
      </c>
      <c r="D473" s="146" t="s">
        <v>218</v>
      </c>
      <c r="E473" s="24">
        <v>39.99</v>
      </c>
      <c r="F473" s="75">
        <f t="shared" si="61"/>
        <v>1</v>
      </c>
      <c r="G473" s="24">
        <f t="shared" si="62"/>
        <v>39.99</v>
      </c>
      <c r="H473" s="143" t="s">
        <v>644</v>
      </c>
      <c r="I473" s="60">
        <v>13</v>
      </c>
      <c r="J473" s="60">
        <v>10</v>
      </c>
      <c r="K473" s="60">
        <f t="shared" si="54"/>
        <v>33.020000000000003</v>
      </c>
      <c r="L473" s="60">
        <f t="shared" si="55"/>
        <v>25.4</v>
      </c>
      <c r="M473" s="99">
        <v>3</v>
      </c>
    </row>
    <row r="474" spans="1:13" s="71" customFormat="1" ht="65.25" customHeight="1" x14ac:dyDescent="0.25">
      <c r="A474" s="15" t="s">
        <v>186</v>
      </c>
      <c r="B474" s="15" t="s">
        <v>1065</v>
      </c>
      <c r="C474" s="15" t="str">
        <f>C473&amp;" - Deluxe"</f>
        <v>The FTD® Sweeter Than Ever™ Bouquet - Deluxe</v>
      </c>
      <c r="D474" s="146" t="s">
        <v>218</v>
      </c>
      <c r="E474" s="22">
        <v>49.99</v>
      </c>
      <c r="F474" s="70">
        <f t="shared" si="61"/>
        <v>1</v>
      </c>
      <c r="G474" s="22">
        <f t="shared" si="62"/>
        <v>49.99</v>
      </c>
      <c r="H474" s="1" t="s">
        <v>127</v>
      </c>
      <c r="I474" s="61">
        <v>14</v>
      </c>
      <c r="J474" s="61">
        <v>11</v>
      </c>
      <c r="K474" s="61">
        <f t="shared" si="54"/>
        <v>35.56</v>
      </c>
      <c r="L474" s="61">
        <f t="shared" si="55"/>
        <v>27.94</v>
      </c>
      <c r="M474" s="47">
        <v>3</v>
      </c>
    </row>
    <row r="475" spans="1:13" s="74" customFormat="1" ht="65.25" customHeight="1" x14ac:dyDescent="0.25">
      <c r="A475" s="16" t="s">
        <v>186</v>
      </c>
      <c r="B475" s="16" t="s">
        <v>1066</v>
      </c>
      <c r="C475" s="16" t="str">
        <f>C473&amp;" - Premium"</f>
        <v>The FTD® Sweeter Than Ever™ Bouquet - Premium</v>
      </c>
      <c r="D475" s="147" t="s">
        <v>218</v>
      </c>
      <c r="E475" s="23">
        <v>59.99</v>
      </c>
      <c r="F475" s="73">
        <f t="shared" si="61"/>
        <v>1</v>
      </c>
      <c r="G475" s="23">
        <f t="shared" si="62"/>
        <v>59.99</v>
      </c>
      <c r="H475" s="25" t="s">
        <v>127</v>
      </c>
      <c r="I475" s="63">
        <v>15</v>
      </c>
      <c r="J475" s="63">
        <v>12</v>
      </c>
      <c r="K475" s="63">
        <f t="shared" si="54"/>
        <v>38.1</v>
      </c>
      <c r="L475" s="63">
        <f t="shared" si="55"/>
        <v>30.48</v>
      </c>
      <c r="M475" s="48">
        <v>3</v>
      </c>
    </row>
    <row r="476" spans="1:13" s="78" customFormat="1" ht="65.25" customHeight="1" x14ac:dyDescent="0.25">
      <c r="A476" s="7" t="s">
        <v>186</v>
      </c>
      <c r="B476" s="7" t="s">
        <v>1067</v>
      </c>
      <c r="C476" s="7" t="s">
        <v>505</v>
      </c>
      <c r="D476" s="146" t="s">
        <v>218</v>
      </c>
      <c r="E476" s="24">
        <v>64.989999999999995</v>
      </c>
      <c r="F476" s="75">
        <f t="shared" si="61"/>
        <v>1</v>
      </c>
      <c r="G476" s="24">
        <f t="shared" si="62"/>
        <v>64.989999999999995</v>
      </c>
      <c r="H476" s="143" t="s">
        <v>675</v>
      </c>
      <c r="I476" s="60">
        <v>13</v>
      </c>
      <c r="J476" s="60">
        <v>11</v>
      </c>
      <c r="K476" s="60">
        <f t="shared" si="54"/>
        <v>33.020000000000003</v>
      </c>
      <c r="L476" s="60">
        <f t="shared" si="55"/>
        <v>27.94</v>
      </c>
      <c r="M476" s="99" t="s">
        <v>229</v>
      </c>
    </row>
    <row r="477" spans="1:13" s="71" customFormat="1" ht="65.25" customHeight="1" x14ac:dyDescent="0.25">
      <c r="A477" s="15" t="s">
        <v>186</v>
      </c>
      <c r="B477" s="15" t="s">
        <v>1068</v>
      </c>
      <c r="C477" s="15" t="str">
        <f>C476&amp;" - Deluxe"</f>
        <v>The FTD® So Beautiful™ Bouquet - Deluxe</v>
      </c>
      <c r="D477" s="146" t="s">
        <v>218</v>
      </c>
      <c r="E477" s="22">
        <v>84.99</v>
      </c>
      <c r="F477" s="70">
        <f t="shared" si="61"/>
        <v>1</v>
      </c>
      <c r="G477" s="22">
        <f t="shared" si="62"/>
        <v>84.99</v>
      </c>
      <c r="H477" s="1" t="s">
        <v>127</v>
      </c>
      <c r="I477" s="61">
        <v>14</v>
      </c>
      <c r="J477" s="61">
        <v>12</v>
      </c>
      <c r="K477" s="61">
        <f t="shared" si="54"/>
        <v>35.56</v>
      </c>
      <c r="L477" s="61">
        <f t="shared" si="55"/>
        <v>30.48</v>
      </c>
      <c r="M477" s="47" t="s">
        <v>229</v>
      </c>
    </row>
    <row r="478" spans="1:13" s="74" customFormat="1" ht="65.25" customHeight="1" x14ac:dyDescent="0.25">
      <c r="A478" s="16" t="s">
        <v>186</v>
      </c>
      <c r="B478" s="16" t="s">
        <v>1069</v>
      </c>
      <c r="C478" s="16" t="str">
        <f>C476&amp;" - Premium"</f>
        <v>The FTD® So Beautiful™ Bouquet - Premium</v>
      </c>
      <c r="D478" s="147" t="s">
        <v>218</v>
      </c>
      <c r="E478" s="23">
        <v>124.99</v>
      </c>
      <c r="F478" s="73">
        <f t="shared" si="61"/>
        <v>1</v>
      </c>
      <c r="G478" s="23">
        <f t="shared" si="62"/>
        <v>124.99</v>
      </c>
      <c r="H478" s="25" t="s">
        <v>127</v>
      </c>
      <c r="I478" s="63">
        <v>15</v>
      </c>
      <c r="J478" s="63">
        <v>13</v>
      </c>
      <c r="K478" s="63">
        <f t="shared" si="54"/>
        <v>38.1</v>
      </c>
      <c r="L478" s="63">
        <f t="shared" si="55"/>
        <v>33.020000000000003</v>
      </c>
      <c r="M478" s="48" t="s">
        <v>229</v>
      </c>
    </row>
    <row r="479" spans="1:13" s="78" customFormat="1" ht="65.25" customHeight="1" x14ac:dyDescent="0.25">
      <c r="A479" s="7" t="s">
        <v>186</v>
      </c>
      <c r="B479" s="7" t="s">
        <v>1070</v>
      </c>
      <c r="C479" s="7" t="s">
        <v>504</v>
      </c>
      <c r="D479" s="146" t="s">
        <v>218</v>
      </c>
      <c r="E479" s="24">
        <v>62.99</v>
      </c>
      <c r="F479" s="75">
        <f t="shared" ref="F479:F496" si="63">$F$1</f>
        <v>1</v>
      </c>
      <c r="G479" s="24">
        <f t="shared" ref="G479:G484" si="64">VALUE(TRUNC(E479*F479,0)&amp;".99")</f>
        <v>62.99</v>
      </c>
      <c r="H479" s="143" t="s">
        <v>676</v>
      </c>
      <c r="I479" s="60">
        <v>9</v>
      </c>
      <c r="J479" s="60">
        <v>11</v>
      </c>
      <c r="K479" s="60">
        <f t="shared" si="54"/>
        <v>22.86</v>
      </c>
      <c r="L479" s="60">
        <f t="shared" si="55"/>
        <v>27.94</v>
      </c>
      <c r="M479" s="99" t="s">
        <v>229</v>
      </c>
    </row>
    <row r="480" spans="1:13" s="71" customFormat="1" ht="65.25" customHeight="1" x14ac:dyDescent="0.25">
      <c r="A480" s="15" t="s">
        <v>186</v>
      </c>
      <c r="B480" s="15" t="s">
        <v>1071</v>
      </c>
      <c r="C480" s="15" t="str">
        <f>C479&amp;" - Deluxe"</f>
        <v>The FTD® Share My World™ Bouquet - Deluxe</v>
      </c>
      <c r="D480" s="146" t="s">
        <v>218</v>
      </c>
      <c r="E480" s="22">
        <v>74.989999999999995</v>
      </c>
      <c r="F480" s="70">
        <f t="shared" si="63"/>
        <v>1</v>
      </c>
      <c r="G480" s="22">
        <f t="shared" si="64"/>
        <v>74.989999999999995</v>
      </c>
      <c r="H480" s="1" t="s">
        <v>127</v>
      </c>
      <c r="I480" s="61">
        <v>10</v>
      </c>
      <c r="J480" s="61">
        <v>12</v>
      </c>
      <c r="K480" s="61">
        <f t="shared" si="54"/>
        <v>25.4</v>
      </c>
      <c r="L480" s="61">
        <f t="shared" si="55"/>
        <v>30.48</v>
      </c>
      <c r="M480" s="47" t="s">
        <v>229</v>
      </c>
    </row>
    <row r="481" spans="1:13" s="74" customFormat="1" ht="65.25" customHeight="1" x14ac:dyDescent="0.25">
      <c r="A481" s="16" t="s">
        <v>186</v>
      </c>
      <c r="B481" s="16" t="s">
        <v>1072</v>
      </c>
      <c r="C481" s="16" t="str">
        <f>C479&amp;" - Premium"</f>
        <v>The FTD® Share My World™ Bouquet - Premium</v>
      </c>
      <c r="D481" s="147" t="s">
        <v>218</v>
      </c>
      <c r="E481" s="23">
        <v>109.99</v>
      </c>
      <c r="F481" s="73">
        <f t="shared" si="63"/>
        <v>1</v>
      </c>
      <c r="G481" s="23">
        <f t="shared" si="64"/>
        <v>109.99</v>
      </c>
      <c r="H481" s="25" t="s">
        <v>127</v>
      </c>
      <c r="I481" s="63">
        <v>12</v>
      </c>
      <c r="J481" s="63">
        <v>14</v>
      </c>
      <c r="K481" s="63">
        <f t="shared" si="54"/>
        <v>30.48</v>
      </c>
      <c r="L481" s="63">
        <f t="shared" si="55"/>
        <v>35.56</v>
      </c>
      <c r="M481" s="48" t="s">
        <v>229</v>
      </c>
    </row>
    <row r="482" spans="1:13" s="78" customFormat="1" ht="75" customHeight="1" x14ac:dyDescent="0.25">
      <c r="A482" s="7" t="s">
        <v>186</v>
      </c>
      <c r="B482" s="7" t="s">
        <v>1073</v>
      </c>
      <c r="C482" s="7" t="s">
        <v>493</v>
      </c>
      <c r="D482" s="146" t="s">
        <v>218</v>
      </c>
      <c r="E482" s="24">
        <v>35.99</v>
      </c>
      <c r="F482" s="75">
        <f t="shared" si="63"/>
        <v>1</v>
      </c>
      <c r="G482" s="24">
        <f t="shared" si="64"/>
        <v>35.99</v>
      </c>
      <c r="H482" s="143" t="s">
        <v>494</v>
      </c>
      <c r="I482" s="60">
        <v>11</v>
      </c>
      <c r="J482" s="60">
        <v>12</v>
      </c>
      <c r="K482" s="60">
        <f t="shared" si="54"/>
        <v>27.94</v>
      </c>
      <c r="L482" s="60">
        <f t="shared" si="55"/>
        <v>30.48</v>
      </c>
      <c r="M482" s="99"/>
    </row>
    <row r="483" spans="1:13" s="71" customFormat="1" ht="75" customHeight="1" x14ac:dyDescent="0.25">
      <c r="A483" s="15" t="s">
        <v>186</v>
      </c>
      <c r="B483" s="15" t="s">
        <v>1074</v>
      </c>
      <c r="C483" s="15" t="str">
        <f>C482&amp;" - Deluxe"</f>
        <v>The FTD® Color Rush™ Bouquet by Better Homes and Gardens® - Deluxe</v>
      </c>
      <c r="D483" s="146" t="s">
        <v>218</v>
      </c>
      <c r="E483" s="22">
        <v>45.99</v>
      </c>
      <c r="F483" s="70">
        <f t="shared" si="63"/>
        <v>1</v>
      </c>
      <c r="G483" s="22">
        <f t="shared" si="64"/>
        <v>45.99</v>
      </c>
      <c r="H483" s="1" t="s">
        <v>127</v>
      </c>
      <c r="I483" s="61">
        <v>12</v>
      </c>
      <c r="J483" s="61">
        <v>13</v>
      </c>
      <c r="K483" s="61">
        <f t="shared" si="54"/>
        <v>30.48</v>
      </c>
      <c r="L483" s="61">
        <f t="shared" si="55"/>
        <v>33.020000000000003</v>
      </c>
      <c r="M483" s="47"/>
    </row>
    <row r="484" spans="1:13" s="74" customFormat="1" ht="75" customHeight="1" x14ac:dyDescent="0.25">
      <c r="A484" s="16" t="s">
        <v>186</v>
      </c>
      <c r="B484" s="16" t="s">
        <v>1075</v>
      </c>
      <c r="C484" s="16" t="str">
        <f>C482&amp;" - Premium"</f>
        <v>The FTD® Color Rush™ Bouquet by Better Homes and Gardens® - Premium</v>
      </c>
      <c r="D484" s="147" t="s">
        <v>218</v>
      </c>
      <c r="E484" s="23">
        <v>63.99</v>
      </c>
      <c r="F484" s="73">
        <f t="shared" si="63"/>
        <v>1</v>
      </c>
      <c r="G484" s="23">
        <f t="shared" si="64"/>
        <v>63.99</v>
      </c>
      <c r="H484" s="25" t="s">
        <v>127</v>
      </c>
      <c r="I484" s="63">
        <v>13</v>
      </c>
      <c r="J484" s="63">
        <v>14</v>
      </c>
      <c r="K484" s="63">
        <f t="shared" si="54"/>
        <v>33.020000000000003</v>
      </c>
      <c r="L484" s="63">
        <f t="shared" si="55"/>
        <v>35.56</v>
      </c>
      <c r="M484" s="48"/>
    </row>
    <row r="485" spans="1:13" s="78" customFormat="1" ht="65.25" customHeight="1" x14ac:dyDescent="0.25">
      <c r="A485" s="7" t="s">
        <v>186</v>
      </c>
      <c r="B485" s="7" t="s">
        <v>1076</v>
      </c>
      <c r="C485" s="7" t="s">
        <v>468</v>
      </c>
      <c r="D485" s="146" t="s">
        <v>218</v>
      </c>
      <c r="E485" s="24">
        <v>44.99</v>
      </c>
      <c r="F485" s="75">
        <f t="shared" ref="F485:F490" si="65">$F$1</f>
        <v>1</v>
      </c>
      <c r="G485" s="24">
        <f t="shared" ref="G485:G490" si="66">VALUE(TRUNC(E485*F485,0)&amp;".99")</f>
        <v>44.99</v>
      </c>
      <c r="H485" s="143" t="s">
        <v>677</v>
      </c>
      <c r="I485" s="60">
        <v>9</v>
      </c>
      <c r="J485" s="60">
        <v>10</v>
      </c>
      <c r="K485" s="60">
        <f t="shared" si="54"/>
        <v>22.86</v>
      </c>
      <c r="L485" s="60">
        <f t="shared" si="55"/>
        <v>25.4</v>
      </c>
      <c r="M485" s="99" t="s">
        <v>229</v>
      </c>
    </row>
    <row r="486" spans="1:13" s="71" customFormat="1" ht="65.25" customHeight="1" x14ac:dyDescent="0.25">
      <c r="A486" s="15" t="s">
        <v>186</v>
      </c>
      <c r="B486" s="15" t="s">
        <v>1077</v>
      </c>
      <c r="C486" s="15" t="str">
        <f>C485&amp;" - Deluxe"</f>
        <v>The FTD® Blushing Beauty™ Bouquet - Deluxe</v>
      </c>
      <c r="D486" s="146" t="s">
        <v>218</v>
      </c>
      <c r="E486" s="22">
        <v>64.989999999999995</v>
      </c>
      <c r="F486" s="70">
        <f t="shared" si="65"/>
        <v>1</v>
      </c>
      <c r="G486" s="22">
        <f t="shared" si="66"/>
        <v>64.989999999999995</v>
      </c>
      <c r="H486" s="1" t="s">
        <v>127</v>
      </c>
      <c r="I486" s="61">
        <v>10</v>
      </c>
      <c r="J486" s="61">
        <v>11</v>
      </c>
      <c r="K486" s="61">
        <f t="shared" si="54"/>
        <v>25.4</v>
      </c>
      <c r="L486" s="61">
        <f t="shared" si="55"/>
        <v>27.94</v>
      </c>
      <c r="M486" s="47" t="s">
        <v>229</v>
      </c>
    </row>
    <row r="487" spans="1:13" s="74" customFormat="1" ht="65.25" customHeight="1" x14ac:dyDescent="0.25">
      <c r="A487" s="16" t="s">
        <v>186</v>
      </c>
      <c r="B487" s="16" t="s">
        <v>1078</v>
      </c>
      <c r="C487" s="16" t="str">
        <f>C485&amp;" - Premium"</f>
        <v>The FTD® Blushing Beauty™ Bouquet - Premium</v>
      </c>
      <c r="D487" s="147" t="s">
        <v>218</v>
      </c>
      <c r="E487" s="23">
        <v>79.989999999999995</v>
      </c>
      <c r="F487" s="73">
        <f t="shared" si="65"/>
        <v>1</v>
      </c>
      <c r="G487" s="23">
        <f t="shared" si="66"/>
        <v>79.989999999999995</v>
      </c>
      <c r="H487" s="25" t="s">
        <v>127</v>
      </c>
      <c r="I487" s="63">
        <v>11</v>
      </c>
      <c r="J487" s="63">
        <v>13</v>
      </c>
      <c r="K487" s="63">
        <f t="shared" si="54"/>
        <v>27.94</v>
      </c>
      <c r="L487" s="63">
        <f t="shared" si="55"/>
        <v>33.020000000000003</v>
      </c>
      <c r="M487" s="48" t="s">
        <v>229</v>
      </c>
    </row>
    <row r="488" spans="1:13" s="78" customFormat="1" ht="65.25" customHeight="1" x14ac:dyDescent="0.25">
      <c r="A488" s="7" t="s">
        <v>186</v>
      </c>
      <c r="B488" s="7" t="s">
        <v>1079</v>
      </c>
      <c r="C488" s="7" t="s">
        <v>515</v>
      </c>
      <c r="D488" s="146" t="s">
        <v>218</v>
      </c>
      <c r="E488" s="24">
        <v>42.99</v>
      </c>
      <c r="F488" s="75">
        <f t="shared" si="65"/>
        <v>1</v>
      </c>
      <c r="G488" s="24">
        <f t="shared" si="66"/>
        <v>42.99</v>
      </c>
      <c r="H488" s="143" t="s">
        <v>678</v>
      </c>
      <c r="I488" s="60">
        <v>17</v>
      </c>
      <c r="J488" s="60">
        <v>16</v>
      </c>
      <c r="K488" s="60">
        <f t="shared" si="54"/>
        <v>43.18</v>
      </c>
      <c r="L488" s="60">
        <f t="shared" si="55"/>
        <v>40.64</v>
      </c>
      <c r="M488" s="99">
        <v>3</v>
      </c>
    </row>
    <row r="489" spans="1:13" s="71" customFormat="1" ht="65.25" customHeight="1" x14ac:dyDescent="0.25">
      <c r="A489" s="15" t="s">
        <v>186</v>
      </c>
      <c r="B489" s="15" t="s">
        <v>1080</v>
      </c>
      <c r="C489" s="15" t="str">
        <f>C488&amp;" - Deluxe"</f>
        <v>The FTD® Sweetness &amp; Light™ Arrangement - Deluxe</v>
      </c>
      <c r="D489" s="146" t="s">
        <v>218</v>
      </c>
      <c r="E489" s="22">
        <v>52.99</v>
      </c>
      <c r="F489" s="70">
        <f t="shared" si="65"/>
        <v>1</v>
      </c>
      <c r="G489" s="22">
        <f t="shared" si="66"/>
        <v>52.99</v>
      </c>
      <c r="H489" s="1" t="s">
        <v>127</v>
      </c>
      <c r="I489" s="61">
        <v>19</v>
      </c>
      <c r="J489" s="61">
        <v>16</v>
      </c>
      <c r="K489" s="61">
        <f t="shared" ref="K489:K551" si="67">I489*2.54</f>
        <v>48.26</v>
      </c>
      <c r="L489" s="61">
        <f t="shared" ref="L489:L551" si="68">J489*2.54</f>
        <v>40.64</v>
      </c>
      <c r="M489" s="47">
        <v>3</v>
      </c>
    </row>
    <row r="490" spans="1:13" s="74" customFormat="1" ht="65.25" customHeight="1" x14ac:dyDescent="0.25">
      <c r="A490" s="16" t="s">
        <v>186</v>
      </c>
      <c r="B490" s="16" t="s">
        <v>1081</v>
      </c>
      <c r="C490" s="16" t="str">
        <f>C488&amp;" - Premium"</f>
        <v>The FTD® Sweetness &amp; Light™ Arrangement - Premium</v>
      </c>
      <c r="D490" s="147" t="s">
        <v>218</v>
      </c>
      <c r="E490" s="23">
        <v>62.99</v>
      </c>
      <c r="F490" s="73">
        <f t="shared" si="65"/>
        <v>1</v>
      </c>
      <c r="G490" s="23">
        <f t="shared" si="66"/>
        <v>62.99</v>
      </c>
      <c r="H490" s="25" t="s">
        <v>127</v>
      </c>
      <c r="I490" s="63">
        <v>21</v>
      </c>
      <c r="J490" s="63">
        <v>16</v>
      </c>
      <c r="K490" s="63">
        <f t="shared" si="67"/>
        <v>53.34</v>
      </c>
      <c r="L490" s="63">
        <f t="shared" si="68"/>
        <v>40.64</v>
      </c>
      <c r="M490" s="48">
        <v>3</v>
      </c>
    </row>
    <row r="491" spans="1:13" s="78" customFormat="1" ht="65.25" customHeight="1" x14ac:dyDescent="0.25">
      <c r="A491" s="7" t="s">
        <v>186</v>
      </c>
      <c r="B491" s="7" t="s">
        <v>1082</v>
      </c>
      <c r="C491" s="7" t="s">
        <v>231</v>
      </c>
      <c r="D491" s="146" t="s">
        <v>218</v>
      </c>
      <c r="E491" s="24">
        <v>29.99</v>
      </c>
      <c r="F491" s="75">
        <f t="shared" ref="F491:F505" si="69">$F$1</f>
        <v>1</v>
      </c>
      <c r="G491" s="24">
        <f t="shared" ref="G491:G502" si="70">VALUE(TRUNC(E491*F491,0)&amp;".99")</f>
        <v>29.99</v>
      </c>
      <c r="H491" s="143" t="s">
        <v>679</v>
      </c>
      <c r="I491" s="60">
        <v>13</v>
      </c>
      <c r="J491" s="60">
        <v>11</v>
      </c>
      <c r="K491" s="60">
        <f t="shared" si="67"/>
        <v>33.020000000000003</v>
      </c>
      <c r="L491" s="60">
        <f t="shared" si="68"/>
        <v>27.94</v>
      </c>
      <c r="M491" s="99">
        <v>3</v>
      </c>
    </row>
    <row r="492" spans="1:13" s="71" customFormat="1" ht="65.25" customHeight="1" x14ac:dyDescent="0.25">
      <c r="A492" s="15" t="s">
        <v>186</v>
      </c>
      <c r="B492" s="15" t="s">
        <v>1083</v>
      </c>
      <c r="C492" s="15" t="str">
        <f>C491&amp;" - Deluxe"</f>
        <v>The FTD® Love In Bloom™ Bouquet - Deluxe</v>
      </c>
      <c r="D492" s="146" t="s">
        <v>218</v>
      </c>
      <c r="E492" s="22">
        <v>39.99</v>
      </c>
      <c r="F492" s="70">
        <f t="shared" si="69"/>
        <v>1</v>
      </c>
      <c r="G492" s="22">
        <f t="shared" si="70"/>
        <v>39.99</v>
      </c>
      <c r="H492" s="1" t="s">
        <v>127</v>
      </c>
      <c r="I492" s="61">
        <v>14</v>
      </c>
      <c r="J492" s="61">
        <v>12</v>
      </c>
      <c r="K492" s="61">
        <f t="shared" si="67"/>
        <v>35.56</v>
      </c>
      <c r="L492" s="61">
        <f t="shared" si="68"/>
        <v>30.48</v>
      </c>
      <c r="M492" s="47">
        <v>3</v>
      </c>
    </row>
    <row r="493" spans="1:13" s="74" customFormat="1" ht="65.25" customHeight="1" x14ac:dyDescent="0.25">
      <c r="A493" s="16" t="s">
        <v>186</v>
      </c>
      <c r="B493" s="16" t="s">
        <v>1084</v>
      </c>
      <c r="C493" s="16" t="str">
        <f>C491&amp;" - Premium"</f>
        <v>The FTD® Love In Bloom™ Bouquet - Premium</v>
      </c>
      <c r="D493" s="147" t="s">
        <v>218</v>
      </c>
      <c r="E493" s="23">
        <v>49.99</v>
      </c>
      <c r="F493" s="73">
        <f t="shared" si="69"/>
        <v>1</v>
      </c>
      <c r="G493" s="23">
        <f t="shared" si="70"/>
        <v>49.99</v>
      </c>
      <c r="H493" s="25" t="s">
        <v>127</v>
      </c>
      <c r="I493" s="63">
        <v>15</v>
      </c>
      <c r="J493" s="63">
        <v>13</v>
      </c>
      <c r="K493" s="63">
        <f t="shared" si="67"/>
        <v>38.1</v>
      </c>
      <c r="L493" s="63">
        <f t="shared" si="68"/>
        <v>33.020000000000003</v>
      </c>
      <c r="M493" s="48">
        <v>3</v>
      </c>
    </row>
    <row r="494" spans="1:13" s="78" customFormat="1" ht="75" customHeight="1" x14ac:dyDescent="0.25">
      <c r="A494" s="7" t="s">
        <v>186</v>
      </c>
      <c r="B494" s="7" t="s">
        <v>1085</v>
      </c>
      <c r="C494" s="7" t="s">
        <v>242</v>
      </c>
      <c r="D494" s="146" t="s">
        <v>218</v>
      </c>
      <c r="E494" s="24">
        <v>34.99</v>
      </c>
      <c r="F494" s="75">
        <f t="shared" si="63"/>
        <v>1</v>
      </c>
      <c r="G494" s="24">
        <f t="shared" si="70"/>
        <v>34.99</v>
      </c>
      <c r="H494" s="143" t="s">
        <v>230</v>
      </c>
      <c r="I494" s="60" t="s">
        <v>223</v>
      </c>
      <c r="J494" s="60" t="s">
        <v>221</v>
      </c>
      <c r="K494" s="60">
        <f t="shared" si="67"/>
        <v>30.48</v>
      </c>
      <c r="L494" s="60">
        <f t="shared" si="68"/>
        <v>27.94</v>
      </c>
      <c r="M494" s="99" t="s">
        <v>229</v>
      </c>
    </row>
    <row r="495" spans="1:13" s="71" customFormat="1" ht="75" customHeight="1" x14ac:dyDescent="0.25">
      <c r="A495" s="15" t="s">
        <v>186</v>
      </c>
      <c r="B495" s="15" t="s">
        <v>1086</v>
      </c>
      <c r="C495" s="15" t="str">
        <f>C494&amp;" - Deluxe"</f>
        <v>The FTD® Natural Wonders™ Bouquet - Deluxe</v>
      </c>
      <c r="D495" s="146" t="s">
        <v>218</v>
      </c>
      <c r="E495" s="22">
        <v>44.99</v>
      </c>
      <c r="F495" s="70">
        <f t="shared" si="63"/>
        <v>1</v>
      </c>
      <c r="G495" s="22">
        <f t="shared" si="70"/>
        <v>44.99</v>
      </c>
      <c r="H495" s="1" t="s">
        <v>127</v>
      </c>
      <c r="I495" s="61" t="s">
        <v>227</v>
      </c>
      <c r="J495" s="61" t="s">
        <v>223</v>
      </c>
      <c r="K495" s="61">
        <f t="shared" si="67"/>
        <v>33.020000000000003</v>
      </c>
      <c r="L495" s="61">
        <f t="shared" si="68"/>
        <v>30.48</v>
      </c>
      <c r="M495" s="47" t="s">
        <v>229</v>
      </c>
    </row>
    <row r="496" spans="1:13" s="74" customFormat="1" ht="75" customHeight="1" x14ac:dyDescent="0.25">
      <c r="A496" s="16" t="s">
        <v>186</v>
      </c>
      <c r="B496" s="16" t="s">
        <v>1087</v>
      </c>
      <c r="C496" s="16" t="str">
        <f>C494&amp;" - Premium"</f>
        <v>The FTD® Natural Wonders™ Bouquet - Premium</v>
      </c>
      <c r="D496" s="147" t="s">
        <v>218</v>
      </c>
      <c r="E496" s="23">
        <v>59.99</v>
      </c>
      <c r="F496" s="73">
        <f t="shared" si="63"/>
        <v>1</v>
      </c>
      <c r="G496" s="23">
        <f t="shared" si="70"/>
        <v>59.99</v>
      </c>
      <c r="H496" s="25" t="s">
        <v>127</v>
      </c>
      <c r="I496" s="63" t="s">
        <v>226</v>
      </c>
      <c r="J496" s="63" t="s">
        <v>225</v>
      </c>
      <c r="K496" s="63">
        <f t="shared" si="67"/>
        <v>38.1</v>
      </c>
      <c r="L496" s="63">
        <f t="shared" si="68"/>
        <v>35.56</v>
      </c>
      <c r="M496" s="48" t="s">
        <v>229</v>
      </c>
    </row>
    <row r="497" spans="1:13" s="78" customFormat="1" ht="75" customHeight="1" x14ac:dyDescent="0.25">
      <c r="A497" s="7" t="s">
        <v>186</v>
      </c>
      <c r="B497" s="7" t="s">
        <v>1088</v>
      </c>
      <c r="C497" s="7" t="s">
        <v>43</v>
      </c>
      <c r="D497" s="146" t="s">
        <v>218</v>
      </c>
      <c r="E497" s="24">
        <v>34.99</v>
      </c>
      <c r="F497" s="75">
        <f t="shared" si="69"/>
        <v>1</v>
      </c>
      <c r="G497" s="24">
        <f t="shared" si="70"/>
        <v>34.99</v>
      </c>
      <c r="H497" s="143" t="s">
        <v>44</v>
      </c>
      <c r="I497" s="60">
        <v>15</v>
      </c>
      <c r="J497" s="60">
        <v>12</v>
      </c>
      <c r="K497" s="60">
        <f t="shared" si="67"/>
        <v>38.1</v>
      </c>
      <c r="L497" s="60">
        <f t="shared" si="68"/>
        <v>30.48</v>
      </c>
      <c r="M497" s="99" t="s">
        <v>229</v>
      </c>
    </row>
    <row r="498" spans="1:13" s="71" customFormat="1" ht="75" customHeight="1" x14ac:dyDescent="0.25">
      <c r="A498" s="15" t="s">
        <v>186</v>
      </c>
      <c r="B498" s="15" t="s">
        <v>1089</v>
      </c>
      <c r="C498" s="15" t="str">
        <f>C497&amp;" - Deluxe"</f>
        <v>The FTD® Wondrous Nature™ Bouquet - Deluxe</v>
      </c>
      <c r="D498" s="146" t="s">
        <v>218</v>
      </c>
      <c r="E498" s="22">
        <v>44.99</v>
      </c>
      <c r="F498" s="70">
        <f t="shared" si="69"/>
        <v>1</v>
      </c>
      <c r="G498" s="22">
        <f t="shared" si="70"/>
        <v>44.99</v>
      </c>
      <c r="H498" s="1" t="s">
        <v>127</v>
      </c>
      <c r="I498" s="61">
        <v>16</v>
      </c>
      <c r="J498" s="61">
        <v>13</v>
      </c>
      <c r="K498" s="61">
        <f t="shared" si="67"/>
        <v>40.64</v>
      </c>
      <c r="L498" s="61">
        <f t="shared" si="68"/>
        <v>33.020000000000003</v>
      </c>
      <c r="M498" s="47" t="s">
        <v>229</v>
      </c>
    </row>
    <row r="499" spans="1:13" s="74" customFormat="1" ht="75" customHeight="1" x14ac:dyDescent="0.25">
      <c r="A499" s="16" t="s">
        <v>186</v>
      </c>
      <c r="B499" s="16" t="s">
        <v>1090</v>
      </c>
      <c r="C499" s="16" t="str">
        <f>C497&amp;" - Premium"</f>
        <v>The FTD® Wondrous Nature™ Bouquet - Premium</v>
      </c>
      <c r="D499" s="147" t="s">
        <v>218</v>
      </c>
      <c r="E499" s="23">
        <v>56.99</v>
      </c>
      <c r="F499" s="73">
        <f t="shared" si="69"/>
        <v>1</v>
      </c>
      <c r="G499" s="23">
        <f t="shared" si="70"/>
        <v>56.99</v>
      </c>
      <c r="H499" s="25" t="s">
        <v>127</v>
      </c>
      <c r="I499" s="63">
        <v>17</v>
      </c>
      <c r="J499" s="63">
        <v>14</v>
      </c>
      <c r="K499" s="63">
        <f t="shared" si="67"/>
        <v>43.18</v>
      </c>
      <c r="L499" s="63">
        <f t="shared" si="68"/>
        <v>35.56</v>
      </c>
      <c r="M499" s="48" t="s">
        <v>229</v>
      </c>
    </row>
    <row r="500" spans="1:13" s="78" customFormat="1" ht="75" customHeight="1" x14ac:dyDescent="0.25">
      <c r="A500" s="7" t="s">
        <v>186</v>
      </c>
      <c r="B500" s="7" t="s">
        <v>1091</v>
      </c>
      <c r="C500" s="7" t="s">
        <v>23</v>
      </c>
      <c r="D500" s="146" t="s">
        <v>218</v>
      </c>
      <c r="E500" s="24">
        <v>29.99</v>
      </c>
      <c r="F500" s="75">
        <f t="shared" si="69"/>
        <v>1</v>
      </c>
      <c r="G500" s="24">
        <f t="shared" si="70"/>
        <v>29.99</v>
      </c>
      <c r="H500" s="143" t="s">
        <v>344</v>
      </c>
      <c r="I500" s="60">
        <v>13</v>
      </c>
      <c r="J500" s="60">
        <v>10</v>
      </c>
      <c r="K500" s="60">
        <f t="shared" si="67"/>
        <v>33.020000000000003</v>
      </c>
      <c r="L500" s="60">
        <f t="shared" si="68"/>
        <v>25.4</v>
      </c>
      <c r="M500" s="99" t="s">
        <v>229</v>
      </c>
    </row>
    <row r="501" spans="1:13" s="71" customFormat="1" ht="75" customHeight="1" x14ac:dyDescent="0.25">
      <c r="A501" s="15" t="s">
        <v>186</v>
      </c>
      <c r="B501" s="15" t="s">
        <v>1092</v>
      </c>
      <c r="C501" s="15" t="s">
        <v>193</v>
      </c>
      <c r="D501" s="146" t="s">
        <v>218</v>
      </c>
      <c r="E501" s="22">
        <v>39.99</v>
      </c>
      <c r="F501" s="70">
        <f t="shared" si="69"/>
        <v>1</v>
      </c>
      <c r="G501" s="22">
        <f t="shared" si="70"/>
        <v>39.99</v>
      </c>
      <c r="H501" s="1" t="s">
        <v>127</v>
      </c>
      <c r="I501" s="61">
        <v>14</v>
      </c>
      <c r="J501" s="61">
        <v>11</v>
      </c>
      <c r="K501" s="61">
        <f t="shared" si="67"/>
        <v>35.56</v>
      </c>
      <c r="L501" s="61">
        <f t="shared" si="68"/>
        <v>27.94</v>
      </c>
      <c r="M501" s="47" t="s">
        <v>229</v>
      </c>
    </row>
    <row r="502" spans="1:13" s="74" customFormat="1" ht="75" customHeight="1" x14ac:dyDescent="0.25">
      <c r="A502" s="16" t="s">
        <v>186</v>
      </c>
      <c r="B502" s="16" t="s">
        <v>1093</v>
      </c>
      <c r="C502" s="16" t="s">
        <v>194</v>
      </c>
      <c r="D502" s="147" t="s">
        <v>218</v>
      </c>
      <c r="E502" s="23">
        <v>49.99</v>
      </c>
      <c r="F502" s="73">
        <f t="shared" si="69"/>
        <v>1</v>
      </c>
      <c r="G502" s="23">
        <f t="shared" si="70"/>
        <v>49.99</v>
      </c>
      <c r="H502" s="25" t="s">
        <v>127</v>
      </c>
      <c r="I502" s="63">
        <v>15</v>
      </c>
      <c r="J502" s="63">
        <v>12</v>
      </c>
      <c r="K502" s="63">
        <f t="shared" si="67"/>
        <v>38.1</v>
      </c>
      <c r="L502" s="63">
        <f t="shared" si="68"/>
        <v>30.48</v>
      </c>
      <c r="M502" s="48" t="s">
        <v>229</v>
      </c>
    </row>
    <row r="503" spans="1:13" s="78" customFormat="1" ht="65.25" customHeight="1" x14ac:dyDescent="0.25">
      <c r="A503" s="7" t="s">
        <v>186</v>
      </c>
      <c r="B503" s="7" t="s">
        <v>1094</v>
      </c>
      <c r="C503" s="7" t="s">
        <v>146</v>
      </c>
      <c r="D503" s="146" t="s">
        <v>218</v>
      </c>
      <c r="E503" s="24">
        <v>29.99</v>
      </c>
      <c r="F503" s="75">
        <f t="shared" si="69"/>
        <v>1</v>
      </c>
      <c r="G503" s="24">
        <f t="shared" ref="G503:G508" si="71">VALUE(TRUNC(E503*F503,0)&amp;".99")</f>
        <v>29.99</v>
      </c>
      <c r="H503" s="143" t="s">
        <v>640</v>
      </c>
      <c r="I503" s="60">
        <v>11</v>
      </c>
      <c r="J503" s="60">
        <v>13</v>
      </c>
      <c r="K503" s="60">
        <f t="shared" si="67"/>
        <v>27.94</v>
      </c>
      <c r="L503" s="60">
        <f t="shared" si="68"/>
        <v>33.020000000000003</v>
      </c>
      <c r="M503" s="99" t="s">
        <v>229</v>
      </c>
    </row>
    <row r="504" spans="1:13" s="71" customFormat="1" ht="65.25" customHeight="1" x14ac:dyDescent="0.25">
      <c r="A504" s="15" t="s">
        <v>186</v>
      </c>
      <c r="B504" s="15" t="s">
        <v>1095</v>
      </c>
      <c r="C504" s="15" t="str">
        <f>C503&amp;" - Deluxe"</f>
        <v>The FTD® Basket of Cheer® Bouquet - Deluxe</v>
      </c>
      <c r="D504" s="146" t="str">
        <f>D503</f>
        <v>Everyday</v>
      </c>
      <c r="E504" s="22">
        <v>39.99</v>
      </c>
      <c r="F504" s="70">
        <f t="shared" si="69"/>
        <v>1</v>
      </c>
      <c r="G504" s="22">
        <f t="shared" si="71"/>
        <v>39.99</v>
      </c>
      <c r="H504" s="1" t="s">
        <v>127</v>
      </c>
      <c r="I504" s="61">
        <v>12</v>
      </c>
      <c r="J504" s="61">
        <v>15</v>
      </c>
      <c r="K504" s="61">
        <f t="shared" si="67"/>
        <v>30.48</v>
      </c>
      <c r="L504" s="61">
        <f t="shared" si="68"/>
        <v>38.1</v>
      </c>
      <c r="M504" s="47" t="s">
        <v>229</v>
      </c>
    </row>
    <row r="505" spans="1:13" s="74" customFormat="1" ht="65.25" customHeight="1" x14ac:dyDescent="0.25">
      <c r="A505" s="16" t="s">
        <v>186</v>
      </c>
      <c r="B505" s="16" t="s">
        <v>1096</v>
      </c>
      <c r="C505" s="16" t="str">
        <f>C503&amp;" - Premium"</f>
        <v>The FTD® Basket of Cheer® Bouquet - Premium</v>
      </c>
      <c r="D505" s="147" t="str">
        <f>D503</f>
        <v>Everyday</v>
      </c>
      <c r="E505" s="23">
        <v>52.99</v>
      </c>
      <c r="F505" s="73">
        <f t="shared" si="69"/>
        <v>1</v>
      </c>
      <c r="G505" s="23">
        <f t="shared" si="71"/>
        <v>52.99</v>
      </c>
      <c r="H505" s="25" t="s">
        <v>127</v>
      </c>
      <c r="I505" s="63">
        <v>13</v>
      </c>
      <c r="J505" s="63">
        <v>16</v>
      </c>
      <c r="K505" s="63">
        <f t="shared" si="67"/>
        <v>33.020000000000003</v>
      </c>
      <c r="L505" s="63">
        <f t="shared" si="68"/>
        <v>40.64</v>
      </c>
      <c r="M505" s="48" t="s">
        <v>229</v>
      </c>
    </row>
    <row r="506" spans="1:13" s="78" customFormat="1" ht="65.25" customHeight="1" x14ac:dyDescent="0.25">
      <c r="A506" s="7" t="s">
        <v>186</v>
      </c>
      <c r="B506" s="7" t="s">
        <v>1097</v>
      </c>
      <c r="C506" s="7" t="s">
        <v>461</v>
      </c>
      <c r="D506" s="146" t="s">
        <v>218</v>
      </c>
      <c r="E506" s="24">
        <v>59.99</v>
      </c>
      <c r="F506" s="75">
        <f>$F$1</f>
        <v>1</v>
      </c>
      <c r="G506" s="24">
        <f t="shared" si="71"/>
        <v>59.99</v>
      </c>
      <c r="H506" s="143" t="s">
        <v>680</v>
      </c>
      <c r="I506" s="60">
        <v>15</v>
      </c>
      <c r="J506" s="60">
        <v>11</v>
      </c>
      <c r="K506" s="60">
        <f t="shared" si="67"/>
        <v>38.1</v>
      </c>
      <c r="L506" s="60">
        <f t="shared" si="68"/>
        <v>27.94</v>
      </c>
      <c r="M506" s="99">
        <v>3</v>
      </c>
    </row>
    <row r="507" spans="1:13" s="71" customFormat="1" ht="65.25" customHeight="1" x14ac:dyDescent="0.25">
      <c r="A507" s="15" t="s">
        <v>186</v>
      </c>
      <c r="B507" s="15" t="s">
        <v>1098</v>
      </c>
      <c r="C507" s="15" t="str">
        <f>C506&amp;" - Deluxe"</f>
        <v>The FTD® Garden Walk™ Bouquet - Deluxe</v>
      </c>
      <c r="D507" s="146" t="s">
        <v>218</v>
      </c>
      <c r="E507" s="22">
        <v>69.989999999999995</v>
      </c>
      <c r="F507" s="70">
        <f>$F$1</f>
        <v>1</v>
      </c>
      <c r="G507" s="22">
        <f t="shared" si="71"/>
        <v>69.989999999999995</v>
      </c>
      <c r="H507" s="1" t="s">
        <v>127</v>
      </c>
      <c r="I507" s="61">
        <v>17</v>
      </c>
      <c r="J507" s="61">
        <v>13</v>
      </c>
      <c r="K507" s="61">
        <f t="shared" si="67"/>
        <v>43.18</v>
      </c>
      <c r="L507" s="61">
        <f t="shared" si="68"/>
        <v>33.020000000000003</v>
      </c>
      <c r="M507" s="47">
        <v>3</v>
      </c>
    </row>
    <row r="508" spans="1:13" s="74" customFormat="1" ht="65.25" customHeight="1" x14ac:dyDescent="0.25">
      <c r="A508" s="16" t="s">
        <v>186</v>
      </c>
      <c r="B508" s="16" t="s">
        <v>1099</v>
      </c>
      <c r="C508" s="16" t="str">
        <f>C506&amp;" - Premium"</f>
        <v>The FTD® Garden Walk™ Bouquet - Premium</v>
      </c>
      <c r="D508" s="147" t="s">
        <v>218</v>
      </c>
      <c r="E508" s="23">
        <v>99.99</v>
      </c>
      <c r="F508" s="73">
        <f>$F$1</f>
        <v>1</v>
      </c>
      <c r="G508" s="23">
        <f t="shared" si="71"/>
        <v>99.99</v>
      </c>
      <c r="H508" s="25" t="s">
        <v>127</v>
      </c>
      <c r="I508" s="63">
        <v>20</v>
      </c>
      <c r="J508" s="63">
        <v>16</v>
      </c>
      <c r="K508" s="63">
        <f t="shared" si="67"/>
        <v>50.8</v>
      </c>
      <c r="L508" s="63">
        <f t="shared" si="68"/>
        <v>40.64</v>
      </c>
      <c r="M508" s="48">
        <v>3</v>
      </c>
    </row>
    <row r="509" spans="1:13" s="78" customFormat="1" ht="75" customHeight="1" x14ac:dyDescent="0.25">
      <c r="A509" s="7" t="s">
        <v>186</v>
      </c>
      <c r="B509" s="7" t="s">
        <v>1100</v>
      </c>
      <c r="C509" s="7" t="s">
        <v>148</v>
      </c>
      <c r="D509" s="146" t="s">
        <v>218</v>
      </c>
      <c r="E509" s="24">
        <v>49.99</v>
      </c>
      <c r="F509" s="75">
        <f t="shared" ref="F509:F520" si="72">$F$1</f>
        <v>1</v>
      </c>
      <c r="G509" s="24">
        <f t="shared" ref="G509:G514" si="73">VALUE(TRUNC(E509*F509,0)&amp;".99")</f>
        <v>49.99</v>
      </c>
      <c r="H509" s="143" t="s">
        <v>241</v>
      </c>
      <c r="I509" s="60" t="s">
        <v>222</v>
      </c>
      <c r="J509" s="60" t="s">
        <v>223</v>
      </c>
      <c r="K509" s="60">
        <f t="shared" si="67"/>
        <v>45.72</v>
      </c>
      <c r="L509" s="60">
        <f t="shared" si="68"/>
        <v>30.48</v>
      </c>
      <c r="M509" s="99" t="s">
        <v>229</v>
      </c>
    </row>
    <row r="510" spans="1:13" s="71" customFormat="1" ht="75" customHeight="1" x14ac:dyDescent="0.25">
      <c r="A510" s="15" t="s">
        <v>186</v>
      </c>
      <c r="B510" s="15" t="s">
        <v>1101</v>
      </c>
      <c r="C510" s="15" t="str">
        <f>C509&amp;" - Deluxe"</f>
        <v>The FTD® Bright &amp; Beautiful™ Bouquet - Deluxe</v>
      </c>
      <c r="D510" s="146" t="s">
        <v>218</v>
      </c>
      <c r="E510" s="22">
        <v>59.99</v>
      </c>
      <c r="F510" s="70">
        <f t="shared" si="72"/>
        <v>1</v>
      </c>
      <c r="G510" s="22">
        <f t="shared" si="73"/>
        <v>59.99</v>
      </c>
      <c r="H510" s="1" t="s">
        <v>127</v>
      </c>
      <c r="I510" s="61" t="s">
        <v>224</v>
      </c>
      <c r="J510" s="61" t="s">
        <v>225</v>
      </c>
      <c r="K510" s="61">
        <f t="shared" si="67"/>
        <v>50.8</v>
      </c>
      <c r="L510" s="61">
        <f t="shared" si="68"/>
        <v>35.56</v>
      </c>
      <c r="M510" s="47" t="s">
        <v>229</v>
      </c>
    </row>
    <row r="511" spans="1:13" s="74" customFormat="1" ht="75" customHeight="1" x14ac:dyDescent="0.25">
      <c r="A511" s="16" t="s">
        <v>186</v>
      </c>
      <c r="B511" s="16" t="s">
        <v>1102</v>
      </c>
      <c r="C511" s="16" t="str">
        <f>C509&amp;" - Premium"</f>
        <v>The FTD® Bright &amp; Beautiful™ Bouquet - Premium</v>
      </c>
      <c r="D511" s="147" t="s">
        <v>218</v>
      </c>
      <c r="E511" s="23">
        <v>75.989999999999995</v>
      </c>
      <c r="F511" s="73">
        <f t="shared" si="72"/>
        <v>1</v>
      </c>
      <c r="G511" s="23">
        <f t="shared" si="73"/>
        <v>75.989999999999995</v>
      </c>
      <c r="H511" s="25" t="s">
        <v>127</v>
      </c>
      <c r="I511" s="63">
        <v>21</v>
      </c>
      <c r="J511" s="63">
        <v>14</v>
      </c>
      <c r="K511" s="63">
        <f t="shared" si="67"/>
        <v>53.34</v>
      </c>
      <c r="L511" s="63">
        <f t="shared" si="68"/>
        <v>35.56</v>
      </c>
      <c r="M511" s="48" t="s">
        <v>229</v>
      </c>
    </row>
    <row r="512" spans="1:13" s="78" customFormat="1" ht="75" customHeight="1" x14ac:dyDescent="0.25">
      <c r="A512" s="7" t="s">
        <v>186</v>
      </c>
      <c r="B512" s="7" t="s">
        <v>1103</v>
      </c>
      <c r="C512" s="7" t="s">
        <v>24</v>
      </c>
      <c r="D512" s="146" t="s">
        <v>218</v>
      </c>
      <c r="E512" s="24">
        <v>32.99</v>
      </c>
      <c r="F512" s="75">
        <f t="shared" si="72"/>
        <v>1</v>
      </c>
      <c r="G512" s="24">
        <f t="shared" si="73"/>
        <v>32.99</v>
      </c>
      <c r="H512" s="143" t="s">
        <v>345</v>
      </c>
      <c r="I512" s="60">
        <v>15</v>
      </c>
      <c r="J512" s="60">
        <v>11</v>
      </c>
      <c r="K512" s="60">
        <f t="shared" si="67"/>
        <v>38.1</v>
      </c>
      <c r="L512" s="60">
        <f t="shared" si="68"/>
        <v>27.94</v>
      </c>
      <c r="M512" s="99" t="s">
        <v>229</v>
      </c>
    </row>
    <row r="513" spans="1:13" s="71" customFormat="1" ht="75" customHeight="1" x14ac:dyDescent="0.25">
      <c r="A513" s="15" t="s">
        <v>186</v>
      </c>
      <c r="B513" s="15" t="s">
        <v>1104</v>
      </c>
      <c r="C513" s="15" t="s">
        <v>195</v>
      </c>
      <c r="D513" s="146" t="s">
        <v>218</v>
      </c>
      <c r="E513" s="22">
        <v>42.99</v>
      </c>
      <c r="F513" s="70">
        <f t="shared" si="72"/>
        <v>1</v>
      </c>
      <c r="G513" s="22">
        <f t="shared" si="73"/>
        <v>42.99</v>
      </c>
      <c r="H513" s="1" t="s">
        <v>127</v>
      </c>
      <c r="I513" s="61">
        <v>16</v>
      </c>
      <c r="J513" s="61">
        <v>12</v>
      </c>
      <c r="K513" s="61">
        <f t="shared" si="67"/>
        <v>40.64</v>
      </c>
      <c r="L513" s="61">
        <f t="shared" si="68"/>
        <v>30.48</v>
      </c>
      <c r="M513" s="47" t="s">
        <v>229</v>
      </c>
    </row>
    <row r="514" spans="1:13" s="74" customFormat="1" ht="75" customHeight="1" x14ac:dyDescent="0.25">
      <c r="A514" s="16" t="s">
        <v>186</v>
      </c>
      <c r="B514" s="16" t="s">
        <v>1105</v>
      </c>
      <c r="C514" s="16" t="s">
        <v>196</v>
      </c>
      <c r="D514" s="147" t="s">
        <v>218</v>
      </c>
      <c r="E514" s="23">
        <v>52.99</v>
      </c>
      <c r="F514" s="73">
        <f t="shared" si="72"/>
        <v>1</v>
      </c>
      <c r="G514" s="23">
        <f t="shared" si="73"/>
        <v>52.99</v>
      </c>
      <c r="H514" s="25" t="s">
        <v>127</v>
      </c>
      <c r="I514" s="63">
        <v>17</v>
      </c>
      <c r="J514" s="63">
        <v>13</v>
      </c>
      <c r="K514" s="63">
        <f t="shared" si="67"/>
        <v>43.18</v>
      </c>
      <c r="L514" s="63">
        <f t="shared" si="68"/>
        <v>33.020000000000003</v>
      </c>
      <c r="M514" s="48" t="s">
        <v>229</v>
      </c>
    </row>
    <row r="515" spans="1:13" s="78" customFormat="1" ht="65.25" customHeight="1" x14ac:dyDescent="0.25">
      <c r="A515" s="7" t="s">
        <v>186</v>
      </c>
      <c r="B515" s="7" t="s">
        <v>1106</v>
      </c>
      <c r="C515" s="7" t="s">
        <v>466</v>
      </c>
      <c r="D515" s="146" t="s">
        <v>218</v>
      </c>
      <c r="E515" s="24">
        <v>44.99</v>
      </c>
      <c r="F515" s="75">
        <f t="shared" si="72"/>
        <v>1</v>
      </c>
      <c r="G515" s="24">
        <f t="shared" ref="G515:G520" si="74">VALUE(TRUNC(E515*F515,0)&amp;".99")</f>
        <v>44.99</v>
      </c>
      <c r="H515" s="143" t="s">
        <v>681</v>
      </c>
      <c r="I515" s="60">
        <v>15</v>
      </c>
      <c r="J515" s="60">
        <v>11</v>
      </c>
      <c r="K515" s="60">
        <f t="shared" si="67"/>
        <v>38.1</v>
      </c>
      <c r="L515" s="60">
        <f t="shared" si="68"/>
        <v>27.94</v>
      </c>
      <c r="M515" s="99">
        <v>3</v>
      </c>
    </row>
    <row r="516" spans="1:13" s="71" customFormat="1" ht="65.25" customHeight="1" x14ac:dyDescent="0.25">
      <c r="A516" s="15" t="s">
        <v>186</v>
      </c>
      <c r="B516" s="15" t="s">
        <v>1107</v>
      </c>
      <c r="C516" s="15" t="str">
        <f>C515&amp;" - Deluxe"</f>
        <v>The FTD® Instant Happiness™ Bouquet - Deluxe</v>
      </c>
      <c r="D516" s="146" t="s">
        <v>218</v>
      </c>
      <c r="E516" s="22">
        <v>56.99</v>
      </c>
      <c r="F516" s="70">
        <f t="shared" si="72"/>
        <v>1</v>
      </c>
      <c r="G516" s="22">
        <f t="shared" si="74"/>
        <v>56.99</v>
      </c>
      <c r="H516" s="1" t="s">
        <v>127</v>
      </c>
      <c r="I516" s="61">
        <v>16</v>
      </c>
      <c r="J516" s="61">
        <v>12</v>
      </c>
      <c r="K516" s="61">
        <f t="shared" si="67"/>
        <v>40.64</v>
      </c>
      <c r="L516" s="61">
        <f t="shared" si="68"/>
        <v>30.48</v>
      </c>
      <c r="M516" s="47">
        <v>3</v>
      </c>
    </row>
    <row r="517" spans="1:13" s="74" customFormat="1" ht="65.25" customHeight="1" x14ac:dyDescent="0.25">
      <c r="A517" s="16" t="s">
        <v>186</v>
      </c>
      <c r="B517" s="16" t="s">
        <v>1108</v>
      </c>
      <c r="C517" s="16" t="str">
        <f>C515&amp;" - Premium"</f>
        <v>The FTD® Instant Happiness™ Bouquet - Premium</v>
      </c>
      <c r="D517" s="147" t="s">
        <v>218</v>
      </c>
      <c r="E517" s="23">
        <v>69.989999999999995</v>
      </c>
      <c r="F517" s="73">
        <f t="shared" si="72"/>
        <v>1</v>
      </c>
      <c r="G517" s="23">
        <f t="shared" si="74"/>
        <v>69.989999999999995</v>
      </c>
      <c r="H517" s="25" t="s">
        <v>127</v>
      </c>
      <c r="I517" s="63">
        <v>18</v>
      </c>
      <c r="J517" s="63">
        <v>13</v>
      </c>
      <c r="K517" s="63">
        <f t="shared" si="67"/>
        <v>45.72</v>
      </c>
      <c r="L517" s="63">
        <f t="shared" si="68"/>
        <v>33.020000000000003</v>
      </c>
      <c r="M517" s="48">
        <v>3</v>
      </c>
    </row>
    <row r="518" spans="1:13" s="78" customFormat="1" ht="65.25" customHeight="1" x14ac:dyDescent="0.25">
      <c r="A518" s="7" t="s">
        <v>186</v>
      </c>
      <c r="B518" s="7" t="s">
        <v>1109</v>
      </c>
      <c r="C518" s="7" t="s">
        <v>516</v>
      </c>
      <c r="D518" s="146" t="s">
        <v>218</v>
      </c>
      <c r="E518" s="24">
        <v>49.99</v>
      </c>
      <c r="F518" s="75">
        <f t="shared" si="72"/>
        <v>1</v>
      </c>
      <c r="G518" s="24">
        <f t="shared" si="74"/>
        <v>49.99</v>
      </c>
      <c r="H518" s="143" t="s">
        <v>682</v>
      </c>
      <c r="I518" s="60">
        <v>11</v>
      </c>
      <c r="J518" s="60">
        <v>11</v>
      </c>
      <c r="K518" s="60">
        <f t="shared" si="67"/>
        <v>27.94</v>
      </c>
      <c r="L518" s="60">
        <f t="shared" si="68"/>
        <v>27.94</v>
      </c>
      <c r="M518" s="99" t="s">
        <v>229</v>
      </c>
    </row>
    <row r="519" spans="1:13" s="71" customFormat="1" ht="65.25" customHeight="1" x14ac:dyDescent="0.25">
      <c r="A519" s="15" t="s">
        <v>186</v>
      </c>
      <c r="B519" s="15" t="s">
        <v>1110</v>
      </c>
      <c r="C519" s="15" t="str">
        <f>C518&amp;" - Deluxe"</f>
        <v>The FTD® Basket of Dreams™  - Deluxe</v>
      </c>
      <c r="D519" s="146" t="s">
        <v>218</v>
      </c>
      <c r="E519" s="22">
        <v>62.99</v>
      </c>
      <c r="F519" s="70">
        <f t="shared" si="72"/>
        <v>1</v>
      </c>
      <c r="G519" s="22">
        <f t="shared" si="74"/>
        <v>62.99</v>
      </c>
      <c r="H519" s="1" t="s">
        <v>127</v>
      </c>
      <c r="I519" s="61">
        <v>12</v>
      </c>
      <c r="J519" s="61">
        <v>12</v>
      </c>
      <c r="K519" s="61">
        <f t="shared" si="67"/>
        <v>30.48</v>
      </c>
      <c r="L519" s="61">
        <f t="shared" si="68"/>
        <v>30.48</v>
      </c>
      <c r="M519" s="47" t="s">
        <v>229</v>
      </c>
    </row>
    <row r="520" spans="1:13" s="74" customFormat="1" ht="65.25" customHeight="1" x14ac:dyDescent="0.25">
      <c r="A520" s="16" t="s">
        <v>186</v>
      </c>
      <c r="B520" s="16" t="s">
        <v>1111</v>
      </c>
      <c r="C520" s="16" t="str">
        <f>C518&amp;" - Premium"</f>
        <v>The FTD® Basket of Dreams™  - Premium</v>
      </c>
      <c r="D520" s="147" t="s">
        <v>218</v>
      </c>
      <c r="E520" s="23">
        <v>74.989999999999995</v>
      </c>
      <c r="F520" s="73">
        <f t="shared" si="72"/>
        <v>1</v>
      </c>
      <c r="G520" s="23">
        <f t="shared" si="74"/>
        <v>74.989999999999995</v>
      </c>
      <c r="H520" s="25" t="s">
        <v>127</v>
      </c>
      <c r="I520" s="63">
        <v>13</v>
      </c>
      <c r="J520" s="63">
        <v>13</v>
      </c>
      <c r="K520" s="63">
        <f t="shared" si="67"/>
        <v>33.020000000000003</v>
      </c>
      <c r="L520" s="63">
        <f t="shared" si="68"/>
        <v>33.020000000000003</v>
      </c>
      <c r="M520" s="48" t="s">
        <v>229</v>
      </c>
    </row>
    <row r="521" spans="1:13" s="78" customFormat="1" ht="65.25" customHeight="1" x14ac:dyDescent="0.25">
      <c r="A521" s="7" t="s">
        <v>186</v>
      </c>
      <c r="B521" s="7" t="s">
        <v>1112</v>
      </c>
      <c r="C521" s="7" t="s">
        <v>236</v>
      </c>
      <c r="D521" s="146" t="s">
        <v>218</v>
      </c>
      <c r="E521" s="24">
        <v>54.99</v>
      </c>
      <c r="F521" s="75">
        <f t="shared" ref="F521:F550" si="75">$F$1</f>
        <v>1</v>
      </c>
      <c r="G521" s="24">
        <f t="shared" ref="G521:G526" si="76">VALUE(TRUNC(E521*F521,0)&amp;".99")</f>
        <v>54.99</v>
      </c>
      <c r="H521" s="143" t="s">
        <v>683</v>
      </c>
      <c r="I521" s="60">
        <v>18</v>
      </c>
      <c r="J521" s="60">
        <v>15</v>
      </c>
      <c r="K521" s="60">
        <f t="shared" si="67"/>
        <v>45.72</v>
      </c>
      <c r="L521" s="60">
        <f t="shared" si="68"/>
        <v>38.1</v>
      </c>
      <c r="M521" s="99">
        <v>3</v>
      </c>
    </row>
    <row r="522" spans="1:13" s="71" customFormat="1" ht="65.25" customHeight="1" x14ac:dyDescent="0.25">
      <c r="A522" s="15" t="s">
        <v>186</v>
      </c>
      <c r="B522" s="15" t="s">
        <v>1113</v>
      </c>
      <c r="C522" s="15" t="str">
        <f>C521&amp;" - Deluxe"</f>
        <v>The FTD® Stunning Beauty™ Bouquet - Deluxe</v>
      </c>
      <c r="D522" s="146" t="s">
        <v>218</v>
      </c>
      <c r="E522" s="22">
        <v>66.989999999999995</v>
      </c>
      <c r="F522" s="70">
        <f t="shared" si="75"/>
        <v>1</v>
      </c>
      <c r="G522" s="22">
        <f t="shared" si="76"/>
        <v>66.989999999999995</v>
      </c>
      <c r="H522" s="1" t="s">
        <v>127</v>
      </c>
      <c r="I522" s="61">
        <v>19</v>
      </c>
      <c r="J522" s="61">
        <v>16</v>
      </c>
      <c r="K522" s="61">
        <f t="shared" si="67"/>
        <v>48.26</v>
      </c>
      <c r="L522" s="61">
        <f t="shared" si="68"/>
        <v>40.64</v>
      </c>
      <c r="M522" s="47">
        <v>3</v>
      </c>
    </row>
    <row r="523" spans="1:13" s="74" customFormat="1" ht="65.25" customHeight="1" x14ac:dyDescent="0.25">
      <c r="A523" s="16" t="s">
        <v>186</v>
      </c>
      <c r="B523" s="16" t="s">
        <v>1114</v>
      </c>
      <c r="C523" s="16" t="str">
        <f>C521&amp;" - Premium"</f>
        <v>The FTD® Stunning Beauty™ Bouquet - Premium</v>
      </c>
      <c r="D523" s="147" t="s">
        <v>218</v>
      </c>
      <c r="E523" s="23">
        <v>89.99</v>
      </c>
      <c r="F523" s="73">
        <f t="shared" si="75"/>
        <v>1</v>
      </c>
      <c r="G523" s="23">
        <f t="shared" si="76"/>
        <v>89.99</v>
      </c>
      <c r="H523" s="25" t="s">
        <v>127</v>
      </c>
      <c r="I523" s="63">
        <v>20</v>
      </c>
      <c r="J523" s="63">
        <v>17</v>
      </c>
      <c r="K523" s="63">
        <f t="shared" si="67"/>
        <v>50.8</v>
      </c>
      <c r="L523" s="63">
        <f t="shared" si="68"/>
        <v>43.18</v>
      </c>
      <c r="M523" s="48">
        <v>3</v>
      </c>
    </row>
    <row r="524" spans="1:13" s="78" customFormat="1" ht="75" customHeight="1" x14ac:dyDescent="0.25">
      <c r="A524" s="7" t="s">
        <v>186</v>
      </c>
      <c r="B524" s="7" t="s">
        <v>1115</v>
      </c>
      <c r="C524" s="7" t="s">
        <v>17</v>
      </c>
      <c r="D524" s="146" t="s">
        <v>218</v>
      </c>
      <c r="E524" s="24">
        <v>29.99</v>
      </c>
      <c r="F524" s="75">
        <f t="shared" si="75"/>
        <v>1</v>
      </c>
      <c r="G524" s="24">
        <f t="shared" si="76"/>
        <v>29.99</v>
      </c>
      <c r="H524" s="143" t="s">
        <v>142</v>
      </c>
      <c r="I524" s="60">
        <v>9</v>
      </c>
      <c r="J524" s="60">
        <v>12</v>
      </c>
      <c r="K524" s="60">
        <f t="shared" si="67"/>
        <v>22.86</v>
      </c>
      <c r="L524" s="60">
        <f t="shared" si="68"/>
        <v>30.48</v>
      </c>
      <c r="M524" s="99" t="s">
        <v>229</v>
      </c>
    </row>
    <row r="525" spans="1:13" s="71" customFormat="1" ht="75" customHeight="1" x14ac:dyDescent="0.25">
      <c r="A525" s="15" t="s">
        <v>186</v>
      </c>
      <c r="B525" s="15" t="s">
        <v>1116</v>
      </c>
      <c r="C525" s="15" t="s">
        <v>28</v>
      </c>
      <c r="D525" s="146" t="s">
        <v>218</v>
      </c>
      <c r="E525" s="22">
        <v>39.99</v>
      </c>
      <c r="F525" s="70">
        <f t="shared" si="75"/>
        <v>1</v>
      </c>
      <c r="G525" s="22">
        <f t="shared" si="76"/>
        <v>39.99</v>
      </c>
      <c r="H525" s="1" t="s">
        <v>127</v>
      </c>
      <c r="I525" s="61">
        <v>11</v>
      </c>
      <c r="J525" s="61">
        <v>12</v>
      </c>
      <c r="K525" s="61">
        <f t="shared" si="67"/>
        <v>27.94</v>
      </c>
      <c r="L525" s="61">
        <f t="shared" si="68"/>
        <v>30.48</v>
      </c>
      <c r="M525" s="47" t="s">
        <v>229</v>
      </c>
    </row>
    <row r="526" spans="1:13" s="74" customFormat="1" ht="75" customHeight="1" x14ac:dyDescent="0.25">
      <c r="A526" s="16" t="s">
        <v>186</v>
      </c>
      <c r="B526" s="16" t="s">
        <v>1117</v>
      </c>
      <c r="C526" s="16" t="s">
        <v>29</v>
      </c>
      <c r="D526" s="147" t="s">
        <v>218</v>
      </c>
      <c r="E526" s="23">
        <v>54.99</v>
      </c>
      <c r="F526" s="73">
        <f t="shared" si="75"/>
        <v>1</v>
      </c>
      <c r="G526" s="23">
        <f t="shared" si="76"/>
        <v>54.99</v>
      </c>
      <c r="H526" s="25" t="s">
        <v>127</v>
      </c>
      <c r="I526" s="63">
        <v>12</v>
      </c>
      <c r="J526" s="63">
        <v>13</v>
      </c>
      <c r="K526" s="63">
        <f t="shared" si="67"/>
        <v>30.48</v>
      </c>
      <c r="L526" s="63">
        <f t="shared" si="68"/>
        <v>33.020000000000003</v>
      </c>
      <c r="M526" s="48" t="s">
        <v>229</v>
      </c>
    </row>
    <row r="527" spans="1:13" s="78" customFormat="1" ht="65.25" customHeight="1" x14ac:dyDescent="0.25">
      <c r="A527" s="7" t="s">
        <v>186</v>
      </c>
      <c r="B527" s="7" t="s">
        <v>1118</v>
      </c>
      <c r="C527" s="7" t="s">
        <v>458</v>
      </c>
      <c r="D527" s="146" t="s">
        <v>218</v>
      </c>
      <c r="E527" s="24">
        <v>49.99</v>
      </c>
      <c r="F527" s="75">
        <f t="shared" si="75"/>
        <v>1</v>
      </c>
      <c r="G527" s="24">
        <f t="shared" ref="G527:G550" si="77">VALUE(TRUNC(E527*F527,0)&amp;".99")</f>
        <v>49.99</v>
      </c>
      <c r="H527" s="143" t="s">
        <v>684</v>
      </c>
      <c r="I527" s="60">
        <v>14</v>
      </c>
      <c r="J527" s="60">
        <v>12</v>
      </c>
      <c r="K527" s="60">
        <f t="shared" si="67"/>
        <v>35.56</v>
      </c>
      <c r="L527" s="60">
        <f t="shared" si="68"/>
        <v>30.48</v>
      </c>
      <c r="M527" s="99">
        <v>3</v>
      </c>
    </row>
    <row r="528" spans="1:13" s="71" customFormat="1" ht="65.25" customHeight="1" x14ac:dyDescent="0.25">
      <c r="A528" s="15" t="s">
        <v>186</v>
      </c>
      <c r="B528" s="15" t="s">
        <v>1119</v>
      </c>
      <c r="C528" s="15" t="str">
        <f>C527&amp;" - Deluxe"</f>
        <v>The FTD® Angelique™ Bouquet - Deluxe</v>
      </c>
      <c r="D528" s="146" t="s">
        <v>218</v>
      </c>
      <c r="E528" s="22">
        <v>74.989999999999995</v>
      </c>
      <c r="F528" s="70">
        <f t="shared" si="75"/>
        <v>1</v>
      </c>
      <c r="G528" s="22">
        <f t="shared" si="77"/>
        <v>74.989999999999995</v>
      </c>
      <c r="H528" s="1" t="s">
        <v>127</v>
      </c>
      <c r="I528" s="61">
        <v>21</v>
      </c>
      <c r="J528" s="61">
        <v>16</v>
      </c>
      <c r="K528" s="61">
        <f t="shared" si="67"/>
        <v>53.34</v>
      </c>
      <c r="L528" s="61">
        <f t="shared" si="68"/>
        <v>40.64</v>
      </c>
      <c r="M528" s="47">
        <v>3</v>
      </c>
    </row>
    <row r="529" spans="1:13" s="74" customFormat="1" ht="65.25" customHeight="1" x14ac:dyDescent="0.25">
      <c r="A529" s="16" t="s">
        <v>186</v>
      </c>
      <c r="B529" s="16" t="s">
        <v>1120</v>
      </c>
      <c r="C529" s="16" t="str">
        <f>C527&amp;" - Premium"</f>
        <v>The FTD® Angelique™ Bouquet - Premium</v>
      </c>
      <c r="D529" s="147" t="s">
        <v>218</v>
      </c>
      <c r="E529" s="23">
        <v>86.99</v>
      </c>
      <c r="F529" s="73">
        <f t="shared" si="75"/>
        <v>1</v>
      </c>
      <c r="G529" s="23">
        <f t="shared" si="77"/>
        <v>86.99</v>
      </c>
      <c r="H529" s="25" t="s">
        <v>127</v>
      </c>
      <c r="I529" s="63">
        <v>22</v>
      </c>
      <c r="J529" s="63">
        <v>17</v>
      </c>
      <c r="K529" s="63">
        <f t="shared" si="67"/>
        <v>55.88</v>
      </c>
      <c r="L529" s="63">
        <f t="shared" si="68"/>
        <v>43.18</v>
      </c>
      <c r="M529" s="48">
        <v>3</v>
      </c>
    </row>
    <row r="530" spans="1:13" s="78" customFormat="1" ht="65.25" customHeight="1" x14ac:dyDescent="0.25">
      <c r="A530" s="7" t="s">
        <v>186</v>
      </c>
      <c r="B530" s="7" t="s">
        <v>1121</v>
      </c>
      <c r="C530" s="7" t="s">
        <v>512</v>
      </c>
      <c r="D530" s="146" t="s">
        <v>218</v>
      </c>
      <c r="E530" s="24">
        <v>44.99</v>
      </c>
      <c r="F530" s="75">
        <f t="shared" si="75"/>
        <v>1</v>
      </c>
      <c r="G530" s="24">
        <f t="shared" si="77"/>
        <v>44.99</v>
      </c>
      <c r="H530" s="143" t="s">
        <v>685</v>
      </c>
      <c r="I530" s="60">
        <v>9</v>
      </c>
      <c r="J530" s="60">
        <v>10</v>
      </c>
      <c r="K530" s="60">
        <f t="shared" si="67"/>
        <v>22.86</v>
      </c>
      <c r="L530" s="60">
        <f t="shared" si="68"/>
        <v>25.4</v>
      </c>
      <c r="M530" s="99" t="s">
        <v>229</v>
      </c>
    </row>
    <row r="531" spans="1:13" s="71" customFormat="1" ht="65.25" customHeight="1" x14ac:dyDescent="0.25">
      <c r="A531" s="15" t="s">
        <v>186</v>
      </c>
      <c r="B531" s="15" t="s">
        <v>1122</v>
      </c>
      <c r="C531" s="15" t="str">
        <f>C530&amp;" - Deluxe"</f>
        <v>The FTD® Thoughtful Expressions™ Bouquet - Deluxe</v>
      </c>
      <c r="D531" s="146" t="s">
        <v>218</v>
      </c>
      <c r="E531" s="22">
        <v>54.99</v>
      </c>
      <c r="F531" s="70">
        <f t="shared" si="75"/>
        <v>1</v>
      </c>
      <c r="G531" s="22">
        <f t="shared" si="77"/>
        <v>54.99</v>
      </c>
      <c r="H531" s="1" t="s">
        <v>127</v>
      </c>
      <c r="I531" s="61">
        <v>10</v>
      </c>
      <c r="J531" s="61">
        <v>11</v>
      </c>
      <c r="K531" s="61">
        <f t="shared" si="67"/>
        <v>25.4</v>
      </c>
      <c r="L531" s="61">
        <f t="shared" si="68"/>
        <v>27.94</v>
      </c>
      <c r="M531" s="47" t="s">
        <v>229</v>
      </c>
    </row>
    <row r="532" spans="1:13" s="74" customFormat="1" ht="65.25" customHeight="1" x14ac:dyDescent="0.25">
      <c r="A532" s="16" t="s">
        <v>186</v>
      </c>
      <c r="B532" s="16" t="s">
        <v>1123</v>
      </c>
      <c r="C532" s="16" t="str">
        <f>C530&amp;" - Premium"</f>
        <v>The FTD® Thoughtful Expressions™ Bouquet - Premium</v>
      </c>
      <c r="D532" s="147" t="s">
        <v>218</v>
      </c>
      <c r="E532" s="23">
        <v>76.989999999999995</v>
      </c>
      <c r="F532" s="73">
        <f t="shared" si="75"/>
        <v>1</v>
      </c>
      <c r="G532" s="23">
        <f t="shared" si="77"/>
        <v>76.989999999999995</v>
      </c>
      <c r="H532" s="25" t="s">
        <v>127</v>
      </c>
      <c r="I532" s="63">
        <v>11</v>
      </c>
      <c r="J532" s="63">
        <v>12</v>
      </c>
      <c r="K532" s="63">
        <f t="shared" si="67"/>
        <v>27.94</v>
      </c>
      <c r="L532" s="63">
        <f t="shared" si="68"/>
        <v>30.48</v>
      </c>
      <c r="M532" s="48" t="s">
        <v>229</v>
      </c>
    </row>
    <row r="533" spans="1:13" s="78" customFormat="1" ht="65.25" customHeight="1" x14ac:dyDescent="0.25">
      <c r="A533" s="7" t="s">
        <v>186</v>
      </c>
      <c r="B533" s="7" t="s">
        <v>1124</v>
      </c>
      <c r="C533" s="7" t="s">
        <v>513</v>
      </c>
      <c r="D533" s="146" t="s">
        <v>218</v>
      </c>
      <c r="E533" s="24">
        <v>59.99</v>
      </c>
      <c r="F533" s="75">
        <f t="shared" si="75"/>
        <v>1</v>
      </c>
      <c r="G533" s="24">
        <f t="shared" si="77"/>
        <v>59.99</v>
      </c>
      <c r="H533" s="143" t="s">
        <v>686</v>
      </c>
      <c r="I533" s="60">
        <v>11</v>
      </c>
      <c r="J533" s="60">
        <v>7</v>
      </c>
      <c r="K533" s="60">
        <f t="shared" si="67"/>
        <v>27.94</v>
      </c>
      <c r="L533" s="60">
        <f t="shared" si="68"/>
        <v>17.78</v>
      </c>
      <c r="M533" s="99" t="s">
        <v>229</v>
      </c>
    </row>
    <row r="534" spans="1:13" s="71" customFormat="1" ht="65.25" customHeight="1" x14ac:dyDescent="0.25">
      <c r="A534" s="15" t="s">
        <v>186</v>
      </c>
      <c r="B534" s="15" t="s">
        <v>1125</v>
      </c>
      <c r="C534" s="15" t="str">
        <f>C533&amp;" - Deluxe"</f>
        <v>The FTD® Shades of Purple™ Bouquet - Deluxe</v>
      </c>
      <c r="D534" s="146" t="s">
        <v>218</v>
      </c>
      <c r="E534" s="22">
        <v>79.989999999999995</v>
      </c>
      <c r="F534" s="70">
        <f t="shared" si="75"/>
        <v>1</v>
      </c>
      <c r="G534" s="22">
        <f t="shared" si="77"/>
        <v>79.989999999999995</v>
      </c>
      <c r="H534" s="1" t="s">
        <v>127</v>
      </c>
      <c r="I534" s="61">
        <v>12</v>
      </c>
      <c r="J534" s="61">
        <v>8</v>
      </c>
      <c r="K534" s="61">
        <f t="shared" si="67"/>
        <v>30.48</v>
      </c>
      <c r="L534" s="61">
        <f t="shared" si="68"/>
        <v>20.32</v>
      </c>
      <c r="M534" s="47" t="s">
        <v>229</v>
      </c>
    </row>
    <row r="535" spans="1:13" s="74" customFormat="1" ht="65.25" customHeight="1" x14ac:dyDescent="0.25">
      <c r="A535" s="16" t="s">
        <v>186</v>
      </c>
      <c r="B535" s="16" t="s">
        <v>1126</v>
      </c>
      <c r="C535" s="16" t="str">
        <f>C533&amp;" - Premium"</f>
        <v>The FTD® Shades of Purple™ Bouquet - Premium</v>
      </c>
      <c r="D535" s="147" t="s">
        <v>218</v>
      </c>
      <c r="E535" s="23">
        <v>99.99</v>
      </c>
      <c r="F535" s="73">
        <f t="shared" si="75"/>
        <v>1</v>
      </c>
      <c r="G535" s="23">
        <f t="shared" si="77"/>
        <v>99.99</v>
      </c>
      <c r="H535" s="25" t="s">
        <v>127</v>
      </c>
      <c r="I535" s="63">
        <v>13</v>
      </c>
      <c r="J535" s="63">
        <v>9</v>
      </c>
      <c r="K535" s="63">
        <f t="shared" si="67"/>
        <v>33.020000000000003</v>
      </c>
      <c r="L535" s="63">
        <f t="shared" si="68"/>
        <v>22.86</v>
      </c>
      <c r="M535" s="48" t="s">
        <v>229</v>
      </c>
    </row>
    <row r="536" spans="1:13" s="78" customFormat="1" ht="65.25" customHeight="1" x14ac:dyDescent="0.25">
      <c r="A536" s="7" t="s">
        <v>186</v>
      </c>
      <c r="B536" s="7" t="s">
        <v>1127</v>
      </c>
      <c r="C536" s="7" t="s">
        <v>511</v>
      </c>
      <c r="D536" s="146" t="s">
        <v>218</v>
      </c>
      <c r="E536" s="24">
        <v>69.989999999999995</v>
      </c>
      <c r="F536" s="75">
        <f t="shared" si="75"/>
        <v>1</v>
      </c>
      <c r="G536" s="24">
        <f t="shared" si="77"/>
        <v>69.989999999999995</v>
      </c>
      <c r="H536" s="143" t="s">
        <v>687</v>
      </c>
      <c r="I536" s="60">
        <v>11</v>
      </c>
      <c r="J536" s="60">
        <v>11</v>
      </c>
      <c r="K536" s="60">
        <f t="shared" si="67"/>
        <v>27.94</v>
      </c>
      <c r="L536" s="60">
        <f t="shared" si="68"/>
        <v>27.94</v>
      </c>
      <c r="M536" s="99" t="s">
        <v>229</v>
      </c>
    </row>
    <row r="537" spans="1:13" s="71" customFormat="1" ht="65.25" customHeight="1" x14ac:dyDescent="0.25">
      <c r="A537" s="15" t="s">
        <v>186</v>
      </c>
      <c r="B537" s="15" t="s">
        <v>1128</v>
      </c>
      <c r="C537" s="15" t="str">
        <f>C536&amp;" - Deluxe"</f>
        <v>The FTD® Beloved® Bouquet - Deluxe</v>
      </c>
      <c r="D537" s="146" t="s">
        <v>218</v>
      </c>
      <c r="E537" s="22">
        <v>82.99</v>
      </c>
      <c r="F537" s="70">
        <f t="shared" si="75"/>
        <v>1</v>
      </c>
      <c r="G537" s="22">
        <f t="shared" si="77"/>
        <v>82.99</v>
      </c>
      <c r="H537" s="1" t="s">
        <v>127</v>
      </c>
      <c r="I537" s="61">
        <v>12</v>
      </c>
      <c r="J537" s="61">
        <v>12</v>
      </c>
      <c r="K537" s="61">
        <f t="shared" si="67"/>
        <v>30.48</v>
      </c>
      <c r="L537" s="61">
        <f t="shared" si="68"/>
        <v>30.48</v>
      </c>
      <c r="M537" s="47" t="s">
        <v>229</v>
      </c>
    </row>
    <row r="538" spans="1:13" s="74" customFormat="1" ht="65.25" customHeight="1" x14ac:dyDescent="0.25">
      <c r="A538" s="16" t="s">
        <v>186</v>
      </c>
      <c r="B538" s="16" t="s">
        <v>1129</v>
      </c>
      <c r="C538" s="16" t="str">
        <f>C536&amp;" - Premium"</f>
        <v>The FTD® Beloved® Bouquet - Premium</v>
      </c>
      <c r="D538" s="147" t="s">
        <v>218</v>
      </c>
      <c r="E538" s="23">
        <v>94.99</v>
      </c>
      <c r="F538" s="73">
        <f t="shared" si="75"/>
        <v>1</v>
      </c>
      <c r="G538" s="23">
        <f t="shared" si="77"/>
        <v>94.99</v>
      </c>
      <c r="H538" s="25" t="s">
        <v>127</v>
      </c>
      <c r="I538" s="63">
        <v>13</v>
      </c>
      <c r="J538" s="63">
        <v>13</v>
      </c>
      <c r="K538" s="63">
        <f t="shared" si="67"/>
        <v>33.020000000000003</v>
      </c>
      <c r="L538" s="63">
        <f t="shared" si="68"/>
        <v>33.020000000000003</v>
      </c>
      <c r="M538" s="48" t="s">
        <v>229</v>
      </c>
    </row>
    <row r="539" spans="1:13" s="78" customFormat="1" ht="65.25" customHeight="1" x14ac:dyDescent="0.25">
      <c r="A539" s="7" t="s">
        <v>186</v>
      </c>
      <c r="B539" s="7" t="s">
        <v>1130</v>
      </c>
      <c r="C539" s="7" t="s">
        <v>465</v>
      </c>
      <c r="D539" s="146" t="s">
        <v>218</v>
      </c>
      <c r="E539" s="24">
        <v>52.99</v>
      </c>
      <c r="F539" s="75">
        <f t="shared" si="75"/>
        <v>1</v>
      </c>
      <c r="G539" s="24">
        <f t="shared" si="77"/>
        <v>52.99</v>
      </c>
      <c r="H539" s="143" t="s">
        <v>688</v>
      </c>
      <c r="I539" s="60">
        <v>10</v>
      </c>
      <c r="J539" s="60">
        <v>12</v>
      </c>
      <c r="K539" s="60">
        <f t="shared" si="67"/>
        <v>25.4</v>
      </c>
      <c r="L539" s="60">
        <f t="shared" si="68"/>
        <v>30.48</v>
      </c>
      <c r="M539" s="99">
        <v>3</v>
      </c>
    </row>
    <row r="540" spans="1:13" s="71" customFormat="1" ht="65.25" customHeight="1" x14ac:dyDescent="0.25">
      <c r="A540" s="15" t="s">
        <v>186</v>
      </c>
      <c r="B540" s="15" t="s">
        <v>1131</v>
      </c>
      <c r="C540" s="15" t="str">
        <f>C539&amp;" - Deluxe"</f>
        <v>The FTD® A Splendid Day™ Bouquet - Deluxe</v>
      </c>
      <c r="D540" s="146" t="s">
        <v>218</v>
      </c>
      <c r="E540" s="22">
        <v>72.989999999999995</v>
      </c>
      <c r="F540" s="70">
        <f t="shared" si="75"/>
        <v>1</v>
      </c>
      <c r="G540" s="22">
        <f t="shared" si="77"/>
        <v>72.989999999999995</v>
      </c>
      <c r="H540" s="1" t="s">
        <v>127</v>
      </c>
      <c r="I540" s="61">
        <v>13</v>
      </c>
      <c r="J540" s="61">
        <v>14</v>
      </c>
      <c r="K540" s="61">
        <f t="shared" si="67"/>
        <v>33.020000000000003</v>
      </c>
      <c r="L540" s="61">
        <f t="shared" si="68"/>
        <v>35.56</v>
      </c>
      <c r="M540" s="47">
        <v>3</v>
      </c>
    </row>
    <row r="541" spans="1:13" s="74" customFormat="1" ht="65.25" customHeight="1" x14ac:dyDescent="0.25">
      <c r="A541" s="16" t="s">
        <v>186</v>
      </c>
      <c r="B541" s="16" t="s">
        <v>1132</v>
      </c>
      <c r="C541" s="16" t="str">
        <f>C539&amp;" - Premium"</f>
        <v>The FTD® A Splendid Day™ Bouquet - Premium</v>
      </c>
      <c r="D541" s="147" t="s">
        <v>218</v>
      </c>
      <c r="E541" s="23">
        <v>89.99</v>
      </c>
      <c r="F541" s="73">
        <f t="shared" si="75"/>
        <v>1</v>
      </c>
      <c r="G541" s="23">
        <f t="shared" si="77"/>
        <v>89.99</v>
      </c>
      <c r="H541" s="25" t="s">
        <v>127</v>
      </c>
      <c r="I541" s="63">
        <v>14</v>
      </c>
      <c r="J541" s="63">
        <v>15</v>
      </c>
      <c r="K541" s="63">
        <f t="shared" si="67"/>
        <v>35.56</v>
      </c>
      <c r="L541" s="63">
        <f t="shared" si="68"/>
        <v>38.1</v>
      </c>
      <c r="M541" s="48">
        <v>3</v>
      </c>
    </row>
    <row r="542" spans="1:13" s="78" customFormat="1" ht="65.25" customHeight="1" x14ac:dyDescent="0.25">
      <c r="A542" s="7" t="s">
        <v>186</v>
      </c>
      <c r="B542" s="7" t="s">
        <v>1133</v>
      </c>
      <c r="C542" s="7" t="s">
        <v>463</v>
      </c>
      <c r="D542" s="146" t="s">
        <v>218</v>
      </c>
      <c r="E542" s="24">
        <v>106.99</v>
      </c>
      <c r="F542" s="75">
        <f t="shared" si="75"/>
        <v>1</v>
      </c>
      <c r="G542" s="24">
        <f t="shared" si="77"/>
        <v>106.99</v>
      </c>
      <c r="H542" s="143" t="s">
        <v>689</v>
      </c>
      <c r="I542" s="60">
        <v>18</v>
      </c>
      <c r="J542" s="60">
        <v>13</v>
      </c>
      <c r="K542" s="60">
        <f t="shared" si="67"/>
        <v>45.72</v>
      </c>
      <c r="L542" s="60">
        <f t="shared" si="68"/>
        <v>33.020000000000003</v>
      </c>
      <c r="M542" s="99">
        <v>3</v>
      </c>
    </row>
    <row r="543" spans="1:13" s="71" customFormat="1" ht="65.25" customHeight="1" x14ac:dyDescent="0.25">
      <c r="A543" s="15" t="s">
        <v>186</v>
      </c>
      <c r="B543" s="15" t="s">
        <v>1134</v>
      </c>
      <c r="C543" s="15" t="str">
        <f>C542&amp;" - Deluxe"</f>
        <v>The FTD® Beautiful Expressions™ Bouquet - Deluxe</v>
      </c>
      <c r="D543" s="146" t="s">
        <v>218</v>
      </c>
      <c r="E543" s="22">
        <v>132.99</v>
      </c>
      <c r="F543" s="70">
        <f t="shared" si="75"/>
        <v>1</v>
      </c>
      <c r="G543" s="22">
        <f t="shared" si="77"/>
        <v>132.99</v>
      </c>
      <c r="H543" s="1" t="s">
        <v>127</v>
      </c>
      <c r="I543" s="61">
        <v>19</v>
      </c>
      <c r="J543" s="61">
        <v>15</v>
      </c>
      <c r="K543" s="61">
        <f t="shared" si="67"/>
        <v>48.26</v>
      </c>
      <c r="L543" s="61">
        <f t="shared" si="68"/>
        <v>38.1</v>
      </c>
      <c r="M543" s="47">
        <v>3</v>
      </c>
    </row>
    <row r="544" spans="1:13" s="74" customFormat="1" ht="65.25" customHeight="1" x14ac:dyDescent="0.25">
      <c r="A544" s="16" t="s">
        <v>186</v>
      </c>
      <c r="B544" s="16" t="s">
        <v>1135</v>
      </c>
      <c r="C544" s="16" t="str">
        <f>C542&amp;" - Premium"</f>
        <v>The FTD® Beautiful Expressions™ Bouquet - Premium</v>
      </c>
      <c r="D544" s="147" t="s">
        <v>218</v>
      </c>
      <c r="E544" s="23">
        <v>159.99</v>
      </c>
      <c r="F544" s="73">
        <f t="shared" si="75"/>
        <v>1</v>
      </c>
      <c r="G544" s="23">
        <f t="shared" si="77"/>
        <v>159.99</v>
      </c>
      <c r="H544" s="25" t="s">
        <v>127</v>
      </c>
      <c r="I544" s="63">
        <v>20</v>
      </c>
      <c r="J544" s="63">
        <v>16</v>
      </c>
      <c r="K544" s="63">
        <f t="shared" si="67"/>
        <v>50.8</v>
      </c>
      <c r="L544" s="63">
        <f t="shared" si="68"/>
        <v>40.64</v>
      </c>
      <c r="M544" s="48">
        <v>3</v>
      </c>
    </row>
    <row r="545" spans="1:13" s="78" customFormat="1" ht="65.25" customHeight="1" x14ac:dyDescent="0.25">
      <c r="A545" s="7" t="s">
        <v>186</v>
      </c>
      <c r="B545" s="7" t="s">
        <v>1136</v>
      </c>
      <c r="C545" s="7" t="s">
        <v>507</v>
      </c>
      <c r="D545" s="146" t="s">
        <v>218</v>
      </c>
      <c r="E545" s="24">
        <v>44.99</v>
      </c>
      <c r="F545" s="75">
        <f t="shared" si="75"/>
        <v>1</v>
      </c>
      <c r="G545" s="24">
        <f t="shared" si="77"/>
        <v>44.99</v>
      </c>
      <c r="H545" s="143" t="s">
        <v>690</v>
      </c>
      <c r="I545" s="60">
        <v>15</v>
      </c>
      <c r="J545" s="60">
        <v>13</v>
      </c>
      <c r="K545" s="60">
        <f t="shared" si="67"/>
        <v>38.1</v>
      </c>
      <c r="L545" s="60">
        <f t="shared" si="68"/>
        <v>33.020000000000003</v>
      </c>
      <c r="M545" s="99" t="s">
        <v>229</v>
      </c>
    </row>
    <row r="546" spans="1:13" s="71" customFormat="1" ht="65.25" customHeight="1" x14ac:dyDescent="0.25">
      <c r="A546" s="15" t="s">
        <v>186</v>
      </c>
      <c r="B546" s="15" t="s">
        <v>1137</v>
      </c>
      <c r="C546" s="15" t="str">
        <f>C545&amp;" - Deluxe"</f>
        <v>The FTD® Irresistible Orchid™ Bouquet - Deluxe</v>
      </c>
      <c r="D546" s="146" t="s">
        <v>218</v>
      </c>
      <c r="E546" s="22">
        <v>62.99</v>
      </c>
      <c r="F546" s="70">
        <f t="shared" si="75"/>
        <v>1</v>
      </c>
      <c r="G546" s="22">
        <f t="shared" si="77"/>
        <v>62.99</v>
      </c>
      <c r="H546" s="1" t="s">
        <v>127</v>
      </c>
      <c r="I546" s="61">
        <v>18</v>
      </c>
      <c r="J546" s="61">
        <v>14</v>
      </c>
      <c r="K546" s="61">
        <f t="shared" si="67"/>
        <v>45.72</v>
      </c>
      <c r="L546" s="61">
        <f t="shared" si="68"/>
        <v>35.56</v>
      </c>
      <c r="M546" s="47" t="s">
        <v>229</v>
      </c>
    </row>
    <row r="547" spans="1:13" s="74" customFormat="1" ht="65.25" customHeight="1" x14ac:dyDescent="0.25">
      <c r="A547" s="16" t="s">
        <v>186</v>
      </c>
      <c r="B547" s="16" t="s">
        <v>1138</v>
      </c>
      <c r="C547" s="16" t="str">
        <f>C545&amp;" - Premium"</f>
        <v>The FTD® Irresistible Orchid™ Bouquet - Premium</v>
      </c>
      <c r="D547" s="147" t="s">
        <v>218</v>
      </c>
      <c r="E547" s="23">
        <v>79.989999999999995</v>
      </c>
      <c r="F547" s="73">
        <f t="shared" si="75"/>
        <v>1</v>
      </c>
      <c r="G547" s="23">
        <f t="shared" si="77"/>
        <v>79.989999999999995</v>
      </c>
      <c r="H547" s="25" t="s">
        <v>127</v>
      </c>
      <c r="I547" s="63">
        <v>19</v>
      </c>
      <c r="J547" s="63">
        <v>16</v>
      </c>
      <c r="K547" s="63">
        <f t="shared" si="67"/>
        <v>48.26</v>
      </c>
      <c r="L547" s="63">
        <f t="shared" si="68"/>
        <v>40.64</v>
      </c>
      <c r="M547" s="48" t="s">
        <v>229</v>
      </c>
    </row>
    <row r="548" spans="1:13" s="78" customFormat="1" ht="65.25" customHeight="1" x14ac:dyDescent="0.25">
      <c r="A548" s="7" t="s">
        <v>186</v>
      </c>
      <c r="B548" s="7" t="s">
        <v>1139</v>
      </c>
      <c r="C548" s="7" t="s">
        <v>531</v>
      </c>
      <c r="D548" s="146" t="s">
        <v>218</v>
      </c>
      <c r="E548" s="24">
        <v>54.99</v>
      </c>
      <c r="F548" s="75">
        <f t="shared" si="75"/>
        <v>1</v>
      </c>
      <c r="G548" s="24">
        <f t="shared" si="77"/>
        <v>54.99</v>
      </c>
      <c r="H548" s="143" t="s">
        <v>691</v>
      </c>
      <c r="I548" s="60">
        <v>16</v>
      </c>
      <c r="J548" s="60">
        <v>11</v>
      </c>
      <c r="K548" s="60">
        <f t="shared" si="67"/>
        <v>40.64</v>
      </c>
      <c r="L548" s="60">
        <f t="shared" si="68"/>
        <v>27.94</v>
      </c>
      <c r="M548" s="99">
        <v>3</v>
      </c>
    </row>
    <row r="549" spans="1:13" s="71" customFormat="1" ht="65.25" customHeight="1" x14ac:dyDescent="0.25">
      <c r="A549" s="15" t="s">
        <v>186</v>
      </c>
      <c r="B549" s="15" t="s">
        <v>1140</v>
      </c>
      <c r="C549" s="15" t="str">
        <f>C548&amp;" - Deluxe"</f>
        <v>The FTD® Cosmopolitan™ Arrangement - Deluxe</v>
      </c>
      <c r="D549" s="146" t="s">
        <v>218</v>
      </c>
      <c r="E549" s="22">
        <v>69.989999999999995</v>
      </c>
      <c r="F549" s="70">
        <f t="shared" si="75"/>
        <v>1</v>
      </c>
      <c r="G549" s="22">
        <f t="shared" si="77"/>
        <v>69.989999999999995</v>
      </c>
      <c r="H549" s="1" t="s">
        <v>127</v>
      </c>
      <c r="I549" s="61">
        <v>18</v>
      </c>
      <c r="J549" s="61">
        <v>12</v>
      </c>
      <c r="K549" s="61">
        <f t="shared" si="67"/>
        <v>45.72</v>
      </c>
      <c r="L549" s="61">
        <f t="shared" si="68"/>
        <v>30.48</v>
      </c>
      <c r="M549" s="47">
        <v>3</v>
      </c>
    </row>
    <row r="550" spans="1:13" s="74" customFormat="1" ht="65.25" customHeight="1" x14ac:dyDescent="0.25">
      <c r="A550" s="16" t="s">
        <v>186</v>
      </c>
      <c r="B550" s="16" t="s">
        <v>1141</v>
      </c>
      <c r="C550" s="16" t="str">
        <f>C548&amp;" - Premium"</f>
        <v>The FTD® Cosmopolitan™ Arrangement - Premium</v>
      </c>
      <c r="D550" s="147" t="s">
        <v>218</v>
      </c>
      <c r="E550" s="23">
        <v>79.989999999999995</v>
      </c>
      <c r="F550" s="73">
        <f t="shared" si="75"/>
        <v>1</v>
      </c>
      <c r="G550" s="23">
        <f t="shared" si="77"/>
        <v>79.989999999999995</v>
      </c>
      <c r="H550" s="25" t="s">
        <v>127</v>
      </c>
      <c r="I550" s="63">
        <v>20</v>
      </c>
      <c r="J550" s="63">
        <v>14</v>
      </c>
      <c r="K550" s="63">
        <f t="shared" si="67"/>
        <v>50.8</v>
      </c>
      <c r="L550" s="63">
        <f t="shared" si="68"/>
        <v>35.56</v>
      </c>
      <c r="M550" s="48">
        <v>3</v>
      </c>
    </row>
    <row r="551" spans="1:13" s="81" customFormat="1" ht="65.25" customHeight="1" x14ac:dyDescent="0.25">
      <c r="A551" s="26" t="s">
        <v>186</v>
      </c>
      <c r="B551" s="26" t="s">
        <v>1142</v>
      </c>
      <c r="C551" s="26" t="s">
        <v>519</v>
      </c>
      <c r="D551" s="149" t="s">
        <v>538</v>
      </c>
      <c r="E551" s="27">
        <v>124.99</v>
      </c>
      <c r="F551" s="79">
        <f>$F$1</f>
        <v>1</v>
      </c>
      <c r="G551" s="27">
        <f>VALUE(TRUNC(E551*F551,0)&amp;".99")</f>
        <v>124.99</v>
      </c>
      <c r="H551" s="145" t="s">
        <v>692</v>
      </c>
      <c r="I551" s="80">
        <v>21</v>
      </c>
      <c r="J551" s="80">
        <v>13</v>
      </c>
      <c r="K551" s="80">
        <f t="shared" si="67"/>
        <v>53.34</v>
      </c>
      <c r="L551" s="80">
        <f t="shared" si="68"/>
        <v>33.020000000000003</v>
      </c>
      <c r="M551" s="175">
        <v>3</v>
      </c>
    </row>
    <row r="552" spans="1:13" s="81" customFormat="1" ht="65.25" customHeight="1" x14ac:dyDescent="0.25">
      <c r="A552" s="26" t="s">
        <v>186</v>
      </c>
      <c r="B552" s="26" t="s">
        <v>1143</v>
      </c>
      <c r="C552" s="26" t="s">
        <v>518</v>
      </c>
      <c r="D552" s="149" t="s">
        <v>538</v>
      </c>
      <c r="E552" s="27">
        <v>104.99</v>
      </c>
      <c r="F552" s="79">
        <f>$F$1</f>
        <v>1</v>
      </c>
      <c r="G552" s="27">
        <f>VALUE(TRUNC(E552*F552,0)&amp;".99")</f>
        <v>104.99</v>
      </c>
      <c r="H552" s="145" t="s">
        <v>693</v>
      </c>
      <c r="I552" s="80">
        <v>27</v>
      </c>
      <c r="J552" s="80">
        <v>24</v>
      </c>
      <c r="K552" s="80">
        <f t="shared" ref="K552:K611" si="78">I552*2.54</f>
        <v>68.58</v>
      </c>
      <c r="L552" s="80">
        <f t="shared" ref="L552:L611" si="79">J552*2.54</f>
        <v>60.96</v>
      </c>
      <c r="M552" s="175">
        <v>3</v>
      </c>
    </row>
    <row r="553" spans="1:13" s="81" customFormat="1" ht="65.25" customHeight="1" x14ac:dyDescent="0.25">
      <c r="A553" s="26" t="s">
        <v>186</v>
      </c>
      <c r="B553" s="26" t="s">
        <v>1144</v>
      </c>
      <c r="C553" s="26" t="s">
        <v>514</v>
      </c>
      <c r="D553" s="149" t="s">
        <v>538</v>
      </c>
      <c r="E553" s="27">
        <v>82.99</v>
      </c>
      <c r="F553" s="79">
        <f>$F$1</f>
        <v>1</v>
      </c>
      <c r="G553" s="27">
        <f>VALUE(TRUNC(E553*F553,0)&amp;".99")</f>
        <v>82.99</v>
      </c>
      <c r="H553" s="145" t="s">
        <v>694</v>
      </c>
      <c r="I553" s="80">
        <v>19</v>
      </c>
      <c r="J553" s="80">
        <v>14</v>
      </c>
      <c r="K553" s="80">
        <f t="shared" si="78"/>
        <v>48.26</v>
      </c>
      <c r="L553" s="80">
        <f t="shared" si="79"/>
        <v>35.56</v>
      </c>
      <c r="M553" s="175">
        <v>3</v>
      </c>
    </row>
    <row r="554" spans="1:13" s="81" customFormat="1" ht="65.25" customHeight="1" x14ac:dyDescent="0.25">
      <c r="A554" s="26" t="s">
        <v>186</v>
      </c>
      <c r="B554" s="26" t="s">
        <v>1145</v>
      </c>
      <c r="C554" s="26" t="s">
        <v>517</v>
      </c>
      <c r="D554" s="149" t="s">
        <v>538</v>
      </c>
      <c r="E554" s="27">
        <v>49.99</v>
      </c>
      <c r="F554" s="79">
        <f>$F$1</f>
        <v>1</v>
      </c>
      <c r="G554" s="27">
        <f>VALUE(TRUNC(E554*F554,0)&amp;".99")</f>
        <v>49.99</v>
      </c>
      <c r="H554" s="145" t="s">
        <v>695</v>
      </c>
      <c r="I554" s="80">
        <v>24</v>
      </c>
      <c r="J554" s="80">
        <v>17</v>
      </c>
      <c r="K554" s="80">
        <f t="shared" si="78"/>
        <v>60.96</v>
      </c>
      <c r="L554" s="80">
        <f t="shared" si="79"/>
        <v>43.18</v>
      </c>
      <c r="M554" s="175">
        <v>3</v>
      </c>
    </row>
    <row r="555" spans="1:13" s="81" customFormat="1" ht="65.25" customHeight="1" x14ac:dyDescent="0.25">
      <c r="A555" s="26" t="s">
        <v>186</v>
      </c>
      <c r="B555" s="26" t="s">
        <v>1146</v>
      </c>
      <c r="C555" s="26" t="s">
        <v>510</v>
      </c>
      <c r="D555" s="149" t="s">
        <v>538</v>
      </c>
      <c r="E555" s="27">
        <v>114.99</v>
      </c>
      <c r="F555" s="79">
        <f>$F$1</f>
        <v>1</v>
      </c>
      <c r="G555" s="27">
        <f>VALUE(TRUNC(E555*F555,0)&amp;".99")</f>
        <v>114.99</v>
      </c>
      <c r="H555" s="145" t="s">
        <v>696</v>
      </c>
      <c r="I555" s="80">
        <v>32</v>
      </c>
      <c r="J555" s="80">
        <v>12</v>
      </c>
      <c r="K555" s="80">
        <f t="shared" si="78"/>
        <v>81.28</v>
      </c>
      <c r="L555" s="80">
        <f t="shared" si="79"/>
        <v>30.48</v>
      </c>
      <c r="M555" s="175">
        <v>3</v>
      </c>
    </row>
    <row r="556" spans="1:13" s="81" customFormat="1" ht="65.25" customHeight="1" x14ac:dyDescent="0.25">
      <c r="A556" s="26" t="s">
        <v>186</v>
      </c>
      <c r="B556" s="26" t="s">
        <v>1147</v>
      </c>
      <c r="C556" s="26" t="s">
        <v>448</v>
      </c>
      <c r="D556" s="144" t="s">
        <v>160</v>
      </c>
      <c r="E556" s="85">
        <v>99.99</v>
      </c>
      <c r="F556" s="79">
        <f t="shared" ref="F556:F609" si="80">$F$1</f>
        <v>1</v>
      </c>
      <c r="G556" s="27">
        <f t="shared" ref="G556:G575" si="81">VALUE(TRUNC(E556*F556,0)&amp;".99")</f>
        <v>99.99</v>
      </c>
      <c r="H556" s="145" t="s">
        <v>697</v>
      </c>
      <c r="I556" s="80">
        <v>13</v>
      </c>
      <c r="J556" s="80">
        <v>15</v>
      </c>
      <c r="K556" s="80">
        <f t="shared" si="78"/>
        <v>33.020000000000003</v>
      </c>
      <c r="L556" s="80">
        <f t="shared" si="79"/>
        <v>38.1</v>
      </c>
      <c r="M556" s="175"/>
    </row>
    <row r="557" spans="1:13" s="81" customFormat="1" ht="65.25" customHeight="1" x14ac:dyDescent="0.25">
      <c r="A557" s="26" t="s">
        <v>186</v>
      </c>
      <c r="B557" s="26" t="s">
        <v>1148</v>
      </c>
      <c r="C557" s="26" t="s">
        <v>244</v>
      </c>
      <c r="D557" s="144" t="s">
        <v>160</v>
      </c>
      <c r="E557" s="85">
        <v>56.99</v>
      </c>
      <c r="F557" s="79">
        <f t="shared" si="80"/>
        <v>1</v>
      </c>
      <c r="G557" s="27">
        <f t="shared" si="81"/>
        <v>56.99</v>
      </c>
      <c r="H557" s="145" t="s">
        <v>245</v>
      </c>
      <c r="I557" s="80">
        <v>18</v>
      </c>
      <c r="J557" s="80">
        <v>13</v>
      </c>
      <c r="K557" s="80">
        <f t="shared" si="78"/>
        <v>45.72</v>
      </c>
      <c r="L557" s="80">
        <f t="shared" si="79"/>
        <v>33.020000000000003</v>
      </c>
      <c r="M557" s="175"/>
    </row>
    <row r="558" spans="1:13" s="81" customFormat="1" ht="65.25" customHeight="1" x14ac:dyDescent="0.25">
      <c r="A558" s="26" t="s">
        <v>186</v>
      </c>
      <c r="B558" s="26" t="s">
        <v>1149</v>
      </c>
      <c r="C558" s="26" t="s">
        <v>433</v>
      </c>
      <c r="D558" s="144" t="s">
        <v>160</v>
      </c>
      <c r="E558" s="85">
        <v>29.99</v>
      </c>
      <c r="F558" s="79">
        <f t="shared" si="80"/>
        <v>1</v>
      </c>
      <c r="G558" s="27">
        <f t="shared" si="81"/>
        <v>29.99</v>
      </c>
      <c r="H558" s="145" t="s">
        <v>698</v>
      </c>
      <c r="I558" s="80" t="s">
        <v>145</v>
      </c>
      <c r="J558" s="80"/>
      <c r="K558" s="80" t="s">
        <v>1319</v>
      </c>
      <c r="L558" s="80"/>
      <c r="M558" s="175"/>
    </row>
    <row r="559" spans="1:13" s="81" customFormat="1" ht="65.25" customHeight="1" x14ac:dyDescent="0.25">
      <c r="A559" s="26" t="s">
        <v>186</v>
      </c>
      <c r="B559" s="26" t="s">
        <v>1150</v>
      </c>
      <c r="C559" s="26" t="s">
        <v>445</v>
      </c>
      <c r="D559" s="144" t="s">
        <v>160</v>
      </c>
      <c r="E559" s="85">
        <v>72.989999999999995</v>
      </c>
      <c r="F559" s="79">
        <f t="shared" si="80"/>
        <v>1</v>
      </c>
      <c r="G559" s="27">
        <f t="shared" si="81"/>
        <v>72.989999999999995</v>
      </c>
      <c r="H559" s="145" t="s">
        <v>699</v>
      </c>
      <c r="I559" s="80">
        <v>18</v>
      </c>
      <c r="J559" s="80">
        <v>14</v>
      </c>
      <c r="K559" s="80">
        <f t="shared" si="78"/>
        <v>45.72</v>
      </c>
      <c r="L559" s="80">
        <f t="shared" si="79"/>
        <v>35.56</v>
      </c>
      <c r="M559" s="175"/>
    </row>
    <row r="560" spans="1:13" s="81" customFormat="1" ht="65.25" customHeight="1" x14ac:dyDescent="0.25">
      <c r="A560" s="26" t="s">
        <v>186</v>
      </c>
      <c r="B560" s="26" t="s">
        <v>1151</v>
      </c>
      <c r="C560" s="26" t="s">
        <v>444</v>
      </c>
      <c r="D560" s="144" t="s">
        <v>160</v>
      </c>
      <c r="E560" s="85">
        <v>82.99</v>
      </c>
      <c r="F560" s="79">
        <f t="shared" si="80"/>
        <v>1</v>
      </c>
      <c r="G560" s="27">
        <f t="shared" si="81"/>
        <v>82.99</v>
      </c>
      <c r="H560" s="145" t="s">
        <v>700</v>
      </c>
      <c r="I560" s="80">
        <v>12</v>
      </c>
      <c r="J560" s="80">
        <v>17</v>
      </c>
      <c r="K560" s="80">
        <f t="shared" si="78"/>
        <v>30.48</v>
      </c>
      <c r="L560" s="80">
        <f t="shared" si="79"/>
        <v>43.18</v>
      </c>
      <c r="M560" s="175"/>
    </row>
    <row r="561" spans="1:13" s="81" customFormat="1" ht="65.25" customHeight="1" x14ac:dyDescent="0.25">
      <c r="A561" s="26" t="s">
        <v>186</v>
      </c>
      <c r="B561" s="26" t="s">
        <v>1152</v>
      </c>
      <c r="C561" s="26" t="s">
        <v>446</v>
      </c>
      <c r="D561" s="144" t="s">
        <v>160</v>
      </c>
      <c r="E561" s="85">
        <v>34.99</v>
      </c>
      <c r="F561" s="79">
        <f t="shared" si="80"/>
        <v>1</v>
      </c>
      <c r="G561" s="27">
        <f t="shared" si="81"/>
        <v>34.99</v>
      </c>
      <c r="H561" s="145" t="s">
        <v>701</v>
      </c>
      <c r="I561" s="80" t="s">
        <v>145</v>
      </c>
      <c r="J561" s="80"/>
      <c r="K561" s="80" t="s">
        <v>1319</v>
      </c>
      <c r="L561" s="80"/>
      <c r="M561" s="175"/>
    </row>
    <row r="562" spans="1:13" s="81" customFormat="1" ht="65.25" customHeight="1" x14ac:dyDescent="0.25">
      <c r="A562" s="26" t="s">
        <v>186</v>
      </c>
      <c r="B562" s="26" t="s">
        <v>1153</v>
      </c>
      <c r="C562" s="26" t="s">
        <v>436</v>
      </c>
      <c r="D562" s="144" t="s">
        <v>160</v>
      </c>
      <c r="E562" s="85">
        <v>24.99</v>
      </c>
      <c r="F562" s="79">
        <f t="shared" si="80"/>
        <v>1</v>
      </c>
      <c r="G562" s="27">
        <f t="shared" si="81"/>
        <v>24.99</v>
      </c>
      <c r="H562" s="145" t="s">
        <v>702</v>
      </c>
      <c r="I562" s="80" t="s">
        <v>548</v>
      </c>
      <c r="J562" s="80"/>
      <c r="K562" s="80" t="s">
        <v>1322</v>
      </c>
      <c r="L562" s="80"/>
      <c r="M562" s="175"/>
    </row>
    <row r="563" spans="1:13" s="81" customFormat="1" ht="65.25" customHeight="1" x14ac:dyDescent="0.25">
      <c r="A563" s="26" t="s">
        <v>186</v>
      </c>
      <c r="B563" s="26" t="s">
        <v>1154</v>
      </c>
      <c r="C563" s="26" t="s">
        <v>437</v>
      </c>
      <c r="D563" s="144" t="s">
        <v>160</v>
      </c>
      <c r="E563" s="85">
        <v>54.99</v>
      </c>
      <c r="F563" s="79">
        <f t="shared" si="80"/>
        <v>1</v>
      </c>
      <c r="G563" s="27">
        <f t="shared" si="81"/>
        <v>54.99</v>
      </c>
      <c r="H563" s="145" t="s">
        <v>703</v>
      </c>
      <c r="I563" s="80" t="s">
        <v>145</v>
      </c>
      <c r="J563" s="80"/>
      <c r="K563" s="80" t="s">
        <v>1319</v>
      </c>
      <c r="L563" s="80"/>
      <c r="M563" s="175"/>
    </row>
    <row r="564" spans="1:13" s="81" customFormat="1" ht="65.25" customHeight="1" x14ac:dyDescent="0.25">
      <c r="A564" s="26" t="s">
        <v>186</v>
      </c>
      <c r="B564" s="26" t="s">
        <v>1155</v>
      </c>
      <c r="C564" s="26" t="s">
        <v>432</v>
      </c>
      <c r="D564" s="144" t="s">
        <v>160</v>
      </c>
      <c r="E564" s="85">
        <v>49.99</v>
      </c>
      <c r="F564" s="79">
        <f t="shared" si="80"/>
        <v>1</v>
      </c>
      <c r="G564" s="27">
        <f t="shared" si="81"/>
        <v>49.99</v>
      </c>
      <c r="H564" s="145" t="s">
        <v>704</v>
      </c>
      <c r="I564" s="80">
        <v>12</v>
      </c>
      <c r="J564" s="80">
        <v>7</v>
      </c>
      <c r="K564" s="80">
        <f t="shared" si="78"/>
        <v>30.48</v>
      </c>
      <c r="L564" s="80">
        <f t="shared" si="79"/>
        <v>17.78</v>
      </c>
      <c r="M564" s="175"/>
    </row>
    <row r="565" spans="1:13" s="81" customFormat="1" ht="65.25" customHeight="1" x14ac:dyDescent="0.25">
      <c r="A565" s="26" t="s">
        <v>186</v>
      </c>
      <c r="B565" s="26" t="s">
        <v>1156</v>
      </c>
      <c r="C565" s="26" t="s">
        <v>443</v>
      </c>
      <c r="D565" s="144" t="s">
        <v>160</v>
      </c>
      <c r="E565" s="85">
        <v>79.989999999999995</v>
      </c>
      <c r="F565" s="79">
        <f t="shared" si="80"/>
        <v>1</v>
      </c>
      <c r="G565" s="27">
        <f t="shared" si="81"/>
        <v>79.989999999999995</v>
      </c>
      <c r="H565" s="145" t="s">
        <v>705</v>
      </c>
      <c r="I565" s="80">
        <v>14</v>
      </c>
      <c r="J565" s="80">
        <v>14</v>
      </c>
      <c r="K565" s="80">
        <f t="shared" si="78"/>
        <v>35.56</v>
      </c>
      <c r="L565" s="80">
        <f t="shared" si="79"/>
        <v>35.56</v>
      </c>
      <c r="M565" s="175"/>
    </row>
    <row r="566" spans="1:13" s="81" customFormat="1" ht="65.25" customHeight="1" x14ac:dyDescent="0.25">
      <c r="A566" s="26" t="s">
        <v>186</v>
      </c>
      <c r="B566" s="26" t="s">
        <v>1157</v>
      </c>
      <c r="C566" s="26" t="s">
        <v>431</v>
      </c>
      <c r="D566" s="144" t="s">
        <v>160</v>
      </c>
      <c r="E566" s="85">
        <v>99.99</v>
      </c>
      <c r="F566" s="79">
        <f t="shared" si="80"/>
        <v>1</v>
      </c>
      <c r="G566" s="27">
        <f t="shared" si="81"/>
        <v>99.99</v>
      </c>
      <c r="H566" s="145" t="s">
        <v>706</v>
      </c>
      <c r="I566" s="80">
        <v>13</v>
      </c>
      <c r="J566" s="80">
        <v>16</v>
      </c>
      <c r="K566" s="80">
        <f t="shared" si="78"/>
        <v>33.020000000000003</v>
      </c>
      <c r="L566" s="80">
        <f t="shared" si="79"/>
        <v>40.64</v>
      </c>
      <c r="M566" s="175"/>
    </row>
    <row r="567" spans="1:13" s="81" customFormat="1" ht="65.25" customHeight="1" x14ac:dyDescent="0.25">
      <c r="A567" s="26" t="s">
        <v>186</v>
      </c>
      <c r="B567" s="26" t="s">
        <v>1158</v>
      </c>
      <c r="C567" s="26" t="s">
        <v>246</v>
      </c>
      <c r="D567" s="144" t="s">
        <v>160</v>
      </c>
      <c r="E567" s="85">
        <v>56.99</v>
      </c>
      <c r="F567" s="79">
        <f t="shared" si="80"/>
        <v>1</v>
      </c>
      <c r="G567" s="27">
        <f t="shared" si="81"/>
        <v>56.99</v>
      </c>
      <c r="H567" s="145" t="s">
        <v>247</v>
      </c>
      <c r="I567" s="80">
        <v>18</v>
      </c>
      <c r="J567" s="80">
        <v>13</v>
      </c>
      <c r="K567" s="80">
        <f t="shared" si="78"/>
        <v>45.72</v>
      </c>
      <c r="L567" s="80">
        <f t="shared" si="79"/>
        <v>33.020000000000003</v>
      </c>
      <c r="M567" s="175"/>
    </row>
    <row r="568" spans="1:13" s="81" customFormat="1" ht="65.25" customHeight="1" x14ac:dyDescent="0.25">
      <c r="A568" s="26" t="s">
        <v>186</v>
      </c>
      <c r="B568" s="26" t="s">
        <v>1159</v>
      </c>
      <c r="C568" s="26" t="s">
        <v>435</v>
      </c>
      <c r="D568" s="144" t="s">
        <v>160</v>
      </c>
      <c r="E568" s="85">
        <v>39.99</v>
      </c>
      <c r="F568" s="79">
        <f t="shared" si="80"/>
        <v>1</v>
      </c>
      <c r="G568" s="27">
        <f t="shared" si="81"/>
        <v>39.99</v>
      </c>
      <c r="H568" s="145" t="s">
        <v>708</v>
      </c>
      <c r="I568" s="80">
        <v>10</v>
      </c>
      <c r="J568" s="80">
        <v>14</v>
      </c>
      <c r="K568" s="80">
        <f t="shared" si="78"/>
        <v>25.4</v>
      </c>
      <c r="L568" s="80">
        <f t="shared" si="79"/>
        <v>35.56</v>
      </c>
      <c r="M568" s="175"/>
    </row>
    <row r="569" spans="1:13" s="81" customFormat="1" ht="65.25" customHeight="1" x14ac:dyDescent="0.25">
      <c r="A569" s="26" t="s">
        <v>186</v>
      </c>
      <c r="B569" s="26" t="s">
        <v>1160</v>
      </c>
      <c r="C569" s="26" t="s">
        <v>447</v>
      </c>
      <c r="D569" s="144" t="s">
        <v>160</v>
      </c>
      <c r="E569" s="85">
        <v>36.99</v>
      </c>
      <c r="F569" s="79">
        <f t="shared" si="80"/>
        <v>1</v>
      </c>
      <c r="G569" s="27">
        <f t="shared" si="81"/>
        <v>36.99</v>
      </c>
      <c r="H569" s="145" t="s">
        <v>709</v>
      </c>
      <c r="I569" s="80" t="s">
        <v>145</v>
      </c>
      <c r="J569" s="80"/>
      <c r="K569" s="80" t="s">
        <v>1319</v>
      </c>
      <c r="L569" s="80"/>
      <c r="M569" s="175"/>
    </row>
    <row r="570" spans="1:13" s="81" customFormat="1" ht="65.25" customHeight="1" x14ac:dyDescent="0.25">
      <c r="A570" s="26" t="s">
        <v>186</v>
      </c>
      <c r="B570" s="26" t="s">
        <v>1161</v>
      </c>
      <c r="C570" s="26" t="s">
        <v>434</v>
      </c>
      <c r="D570" s="144" t="s">
        <v>160</v>
      </c>
      <c r="E570" s="85">
        <v>24.99</v>
      </c>
      <c r="F570" s="79">
        <f t="shared" si="80"/>
        <v>1</v>
      </c>
      <c r="G570" s="27">
        <f>VALUE(TRUNC(E570*F570,0)&amp;".99")</f>
        <v>24.99</v>
      </c>
      <c r="H570" s="145" t="s">
        <v>707</v>
      </c>
      <c r="I570" s="80" t="s">
        <v>145</v>
      </c>
      <c r="J570" s="80"/>
      <c r="K570" s="80" t="s">
        <v>1319</v>
      </c>
      <c r="L570" s="80"/>
      <c r="M570" s="175"/>
    </row>
    <row r="571" spans="1:13" s="81" customFormat="1" ht="65.25" customHeight="1" x14ac:dyDescent="0.25">
      <c r="A571" s="26" t="s">
        <v>186</v>
      </c>
      <c r="B571" s="26" t="s">
        <v>1162</v>
      </c>
      <c r="C571" s="26" t="s">
        <v>442</v>
      </c>
      <c r="D571" s="144" t="s">
        <v>160</v>
      </c>
      <c r="E571" s="85">
        <v>89.99</v>
      </c>
      <c r="F571" s="79">
        <f t="shared" si="80"/>
        <v>1</v>
      </c>
      <c r="G571" s="27">
        <f t="shared" si="81"/>
        <v>89.99</v>
      </c>
      <c r="H571" s="145" t="s">
        <v>710</v>
      </c>
      <c r="I571" s="80" t="s">
        <v>549</v>
      </c>
      <c r="J571" s="80"/>
      <c r="K571" s="80" t="s">
        <v>1320</v>
      </c>
      <c r="L571" s="80"/>
      <c r="M571" s="175"/>
    </row>
    <row r="572" spans="1:13" s="81" customFormat="1" ht="65.25" customHeight="1" x14ac:dyDescent="0.25">
      <c r="A572" s="26" t="s">
        <v>186</v>
      </c>
      <c r="B572" s="26" t="s">
        <v>1163</v>
      </c>
      <c r="C572" s="26" t="s">
        <v>441</v>
      </c>
      <c r="D572" s="144" t="s">
        <v>160</v>
      </c>
      <c r="E572" s="85">
        <v>104.99</v>
      </c>
      <c r="F572" s="79">
        <f t="shared" si="80"/>
        <v>1</v>
      </c>
      <c r="G572" s="27">
        <f t="shared" si="81"/>
        <v>104.99</v>
      </c>
      <c r="H572" s="145" t="s">
        <v>711</v>
      </c>
      <c r="I572" s="80" t="s">
        <v>549</v>
      </c>
      <c r="J572" s="80"/>
      <c r="K572" s="80" t="s">
        <v>1320</v>
      </c>
      <c r="L572" s="80"/>
      <c r="M572" s="175"/>
    </row>
    <row r="573" spans="1:13" s="81" customFormat="1" ht="65.25" customHeight="1" x14ac:dyDescent="0.25">
      <c r="A573" s="26" t="s">
        <v>186</v>
      </c>
      <c r="B573" s="26" t="s">
        <v>1164</v>
      </c>
      <c r="C573" s="26" t="s">
        <v>440</v>
      </c>
      <c r="D573" s="144" t="s">
        <v>160</v>
      </c>
      <c r="E573" s="85">
        <v>96.99</v>
      </c>
      <c r="F573" s="79">
        <f t="shared" si="80"/>
        <v>1</v>
      </c>
      <c r="G573" s="27">
        <f t="shared" si="81"/>
        <v>96.99</v>
      </c>
      <c r="H573" s="145" t="s">
        <v>712</v>
      </c>
      <c r="I573" s="80" t="s">
        <v>549</v>
      </c>
      <c r="J573" s="80"/>
      <c r="K573" s="80" t="s">
        <v>1320</v>
      </c>
      <c r="L573" s="80"/>
      <c r="M573" s="175"/>
    </row>
    <row r="574" spans="1:13" s="81" customFormat="1" ht="65.25" customHeight="1" x14ac:dyDescent="0.25">
      <c r="A574" s="26" t="s">
        <v>186</v>
      </c>
      <c r="B574" s="26" t="s">
        <v>1165</v>
      </c>
      <c r="C574" s="26" t="s">
        <v>439</v>
      </c>
      <c r="D574" s="144" t="s">
        <v>160</v>
      </c>
      <c r="E574" s="85">
        <v>54.99</v>
      </c>
      <c r="F574" s="79">
        <f t="shared" si="80"/>
        <v>1</v>
      </c>
      <c r="G574" s="27">
        <f t="shared" si="81"/>
        <v>54.99</v>
      </c>
      <c r="H574" s="145" t="s">
        <v>713</v>
      </c>
      <c r="I574" s="80" t="s">
        <v>144</v>
      </c>
      <c r="J574" s="80"/>
      <c r="K574" s="80" t="s">
        <v>1321</v>
      </c>
      <c r="L574" s="80"/>
      <c r="M574" s="175"/>
    </row>
    <row r="575" spans="1:13" s="81" customFormat="1" ht="65.25" customHeight="1" x14ac:dyDescent="0.25">
      <c r="A575" s="26" t="s">
        <v>186</v>
      </c>
      <c r="B575" s="26" t="s">
        <v>1166</v>
      </c>
      <c r="C575" s="26" t="s">
        <v>438</v>
      </c>
      <c r="D575" s="144" t="s">
        <v>160</v>
      </c>
      <c r="E575" s="85">
        <v>66.989999999999995</v>
      </c>
      <c r="F575" s="79">
        <f t="shared" si="80"/>
        <v>1</v>
      </c>
      <c r="G575" s="27">
        <f t="shared" si="81"/>
        <v>66.989999999999995</v>
      </c>
      <c r="H575" s="145" t="s">
        <v>714</v>
      </c>
      <c r="I575" s="80" t="s">
        <v>550</v>
      </c>
      <c r="J575" s="80"/>
      <c r="K575" s="80" t="s">
        <v>1318</v>
      </c>
      <c r="L575" s="80"/>
      <c r="M575" s="175"/>
    </row>
    <row r="576" spans="1:13" s="78" customFormat="1" ht="65.25" customHeight="1" x14ac:dyDescent="0.25">
      <c r="A576" s="7" t="s">
        <v>186</v>
      </c>
      <c r="B576" s="7" t="s">
        <v>1167</v>
      </c>
      <c r="C576" s="7" t="s">
        <v>248</v>
      </c>
      <c r="D576" s="146" t="s">
        <v>152</v>
      </c>
      <c r="E576" s="24">
        <v>36.99</v>
      </c>
      <c r="F576" s="75">
        <f t="shared" si="80"/>
        <v>1</v>
      </c>
      <c r="G576" s="24">
        <f t="shared" ref="G576:G582" si="82">VALUE(TRUNC(E576*F576,0)&amp;".99")</f>
        <v>36.99</v>
      </c>
      <c r="H576" s="143" t="s">
        <v>821</v>
      </c>
      <c r="I576" s="60">
        <v>13</v>
      </c>
      <c r="J576" s="60">
        <v>13</v>
      </c>
      <c r="K576" s="60">
        <f t="shared" si="78"/>
        <v>33.020000000000003</v>
      </c>
      <c r="L576" s="60">
        <f t="shared" si="79"/>
        <v>33.020000000000003</v>
      </c>
      <c r="M576" s="99"/>
    </row>
    <row r="577" spans="1:13" s="71" customFormat="1" ht="65.25" customHeight="1" x14ac:dyDescent="0.25">
      <c r="A577" s="15" t="s">
        <v>186</v>
      </c>
      <c r="B577" s="15" t="s">
        <v>1168</v>
      </c>
      <c r="C577" s="15" t="str">
        <f>C576&amp;" - Deluxe"</f>
        <v>The FTD® Thoughtful Gesture™ Fruit Basket - Deluxe</v>
      </c>
      <c r="D577" s="146" t="s">
        <v>152</v>
      </c>
      <c r="E577" s="22">
        <v>46.99</v>
      </c>
      <c r="F577" s="70">
        <f t="shared" si="80"/>
        <v>1</v>
      </c>
      <c r="G577" s="22">
        <f t="shared" si="82"/>
        <v>46.99</v>
      </c>
      <c r="H577" s="1" t="s">
        <v>127</v>
      </c>
      <c r="I577" s="61">
        <v>14</v>
      </c>
      <c r="J577" s="61">
        <v>18</v>
      </c>
      <c r="K577" s="61">
        <f t="shared" si="78"/>
        <v>35.56</v>
      </c>
      <c r="L577" s="61">
        <f t="shared" si="79"/>
        <v>45.72</v>
      </c>
      <c r="M577" s="47"/>
    </row>
    <row r="578" spans="1:13" s="74" customFormat="1" ht="65.25" customHeight="1" x14ac:dyDescent="0.25">
      <c r="A578" s="16" t="s">
        <v>186</v>
      </c>
      <c r="B578" s="16" t="s">
        <v>1169</v>
      </c>
      <c r="C578" s="16" t="str">
        <f>C576&amp;" - Premium"</f>
        <v>The FTD® Thoughtful Gesture™ Fruit Basket - Premium</v>
      </c>
      <c r="D578" s="147" t="s">
        <v>152</v>
      </c>
      <c r="E578" s="23">
        <v>56.99</v>
      </c>
      <c r="F578" s="73">
        <f t="shared" si="80"/>
        <v>1</v>
      </c>
      <c r="G578" s="23">
        <f t="shared" si="82"/>
        <v>56.99</v>
      </c>
      <c r="H578" s="25" t="s">
        <v>127</v>
      </c>
      <c r="I578" s="63">
        <v>15</v>
      </c>
      <c r="J578" s="63">
        <v>18</v>
      </c>
      <c r="K578" s="63">
        <f t="shared" si="78"/>
        <v>38.1</v>
      </c>
      <c r="L578" s="63">
        <f t="shared" si="79"/>
        <v>45.72</v>
      </c>
      <c r="M578" s="48"/>
    </row>
    <row r="579" spans="1:13" s="81" customFormat="1" ht="65.25" customHeight="1" x14ac:dyDescent="0.25">
      <c r="A579" s="26" t="s">
        <v>186</v>
      </c>
      <c r="B579" s="26" t="s">
        <v>1170</v>
      </c>
      <c r="C579" s="26" t="s">
        <v>249</v>
      </c>
      <c r="D579" s="148" t="s">
        <v>152</v>
      </c>
      <c r="E579" s="85">
        <v>76.989999999999995</v>
      </c>
      <c r="F579" s="79">
        <f t="shared" si="80"/>
        <v>1</v>
      </c>
      <c r="G579" s="27">
        <f t="shared" si="82"/>
        <v>76.989999999999995</v>
      </c>
      <c r="H579" s="145" t="s">
        <v>716</v>
      </c>
      <c r="I579" s="80">
        <v>14</v>
      </c>
      <c r="J579" s="80">
        <v>16</v>
      </c>
      <c r="K579" s="80">
        <f t="shared" si="78"/>
        <v>35.56</v>
      </c>
      <c r="L579" s="80">
        <f t="shared" si="79"/>
        <v>40.64</v>
      </c>
      <c r="M579" s="175"/>
    </row>
    <row r="580" spans="1:13" s="78" customFormat="1" ht="65.25" customHeight="1" x14ac:dyDescent="0.25">
      <c r="A580" s="7" t="s">
        <v>186</v>
      </c>
      <c r="B580" s="7" t="s">
        <v>1171</v>
      </c>
      <c r="C580" s="7" t="s">
        <v>250</v>
      </c>
      <c r="D580" s="146" t="s">
        <v>152</v>
      </c>
      <c r="E580" s="24">
        <v>69.989999999999995</v>
      </c>
      <c r="F580" s="75">
        <f t="shared" si="80"/>
        <v>1</v>
      </c>
      <c r="G580" s="24">
        <f t="shared" si="82"/>
        <v>69.989999999999995</v>
      </c>
      <c r="H580" s="143" t="s">
        <v>251</v>
      </c>
      <c r="I580" s="60">
        <v>14</v>
      </c>
      <c r="J580" s="60">
        <v>14</v>
      </c>
      <c r="K580" s="60">
        <f t="shared" si="78"/>
        <v>35.56</v>
      </c>
      <c r="L580" s="60">
        <f t="shared" si="79"/>
        <v>35.56</v>
      </c>
      <c r="M580" s="99"/>
    </row>
    <row r="581" spans="1:13" s="71" customFormat="1" ht="65.25" customHeight="1" x14ac:dyDescent="0.25">
      <c r="A581" s="15" t="s">
        <v>186</v>
      </c>
      <c r="B581" s="15" t="s">
        <v>1172</v>
      </c>
      <c r="C581" s="15" t="str">
        <f>C580&amp;" - Deluxe"</f>
        <v>The FTD® Heartfelt Sympathies™ Gourmet Basket - Deluxe</v>
      </c>
      <c r="D581" s="146" t="s">
        <v>152</v>
      </c>
      <c r="E581" s="22">
        <v>99.99</v>
      </c>
      <c r="F581" s="70">
        <f t="shared" si="80"/>
        <v>1</v>
      </c>
      <c r="G581" s="22">
        <f t="shared" si="82"/>
        <v>99.99</v>
      </c>
      <c r="H581" s="1" t="s">
        <v>127</v>
      </c>
      <c r="I581" s="61">
        <v>16</v>
      </c>
      <c r="J581" s="61">
        <v>14</v>
      </c>
      <c r="K581" s="61">
        <f t="shared" si="78"/>
        <v>40.64</v>
      </c>
      <c r="L581" s="61">
        <f t="shared" si="79"/>
        <v>35.56</v>
      </c>
      <c r="M581" s="47"/>
    </row>
    <row r="582" spans="1:13" s="74" customFormat="1" ht="65.25" customHeight="1" x14ac:dyDescent="0.25">
      <c r="A582" s="16" t="s">
        <v>186</v>
      </c>
      <c r="B582" s="16" t="s">
        <v>1173</v>
      </c>
      <c r="C582" s="16" t="str">
        <f>C580&amp;" - Premium"</f>
        <v>The FTD® Heartfelt Sympathies™ Gourmet Basket - Premium</v>
      </c>
      <c r="D582" s="147" t="s">
        <v>152</v>
      </c>
      <c r="E582" s="23">
        <v>172.99</v>
      </c>
      <c r="F582" s="73">
        <f t="shared" si="80"/>
        <v>1</v>
      </c>
      <c r="G582" s="23">
        <f t="shared" si="82"/>
        <v>172.99</v>
      </c>
      <c r="H582" s="25" t="s">
        <v>127</v>
      </c>
      <c r="I582" s="63">
        <v>16</v>
      </c>
      <c r="J582" s="63">
        <v>18</v>
      </c>
      <c r="K582" s="63">
        <f t="shared" si="78"/>
        <v>40.64</v>
      </c>
      <c r="L582" s="63">
        <f t="shared" si="79"/>
        <v>45.72</v>
      </c>
      <c r="M582" s="48"/>
    </row>
    <row r="583" spans="1:13" s="81" customFormat="1" ht="65.25" customHeight="1" x14ac:dyDescent="0.25">
      <c r="A583" s="26" t="s">
        <v>186</v>
      </c>
      <c r="B583" s="26" t="s">
        <v>1174</v>
      </c>
      <c r="C583" s="26" t="s">
        <v>562</v>
      </c>
      <c r="D583" s="148" t="s">
        <v>152</v>
      </c>
      <c r="E583" s="85">
        <v>79.989999999999995</v>
      </c>
      <c r="F583" s="79">
        <f t="shared" si="80"/>
        <v>1</v>
      </c>
      <c r="G583" s="27">
        <f>VALUE(TRUNC(E583*F583,0)&amp;".99")</f>
        <v>79.989999999999995</v>
      </c>
      <c r="H583" s="145" t="s">
        <v>715</v>
      </c>
      <c r="I583" s="80">
        <v>13</v>
      </c>
      <c r="J583" s="80">
        <v>13</v>
      </c>
      <c r="K583" s="80">
        <f>I583*2.54</f>
        <v>33.020000000000003</v>
      </c>
      <c r="L583" s="80">
        <f>J583*2.54</f>
        <v>33.020000000000003</v>
      </c>
      <c r="M583" s="175"/>
    </row>
    <row r="584" spans="1:13" s="81" customFormat="1" ht="65.25" customHeight="1" x14ac:dyDescent="0.25">
      <c r="A584" s="26" t="s">
        <v>346</v>
      </c>
      <c r="B584" s="26" t="s">
        <v>1175</v>
      </c>
      <c r="C584" s="26" t="s">
        <v>509</v>
      </c>
      <c r="D584" s="152" t="s">
        <v>153</v>
      </c>
      <c r="E584" s="85">
        <v>49.99</v>
      </c>
      <c r="F584" s="79">
        <f t="shared" ref="F584:F606" si="83">$F$1</f>
        <v>1</v>
      </c>
      <c r="G584" s="27">
        <f t="shared" ref="G584:G609" si="84">VALUE(TRUNC(E584*F584,0)&amp;".99")</f>
        <v>49.99</v>
      </c>
      <c r="H584" s="145" t="s">
        <v>717</v>
      </c>
      <c r="I584" s="80">
        <v>9</v>
      </c>
      <c r="J584" s="80">
        <v>10</v>
      </c>
      <c r="K584" s="80">
        <f t="shared" si="78"/>
        <v>22.86</v>
      </c>
      <c r="L584" s="80">
        <f t="shared" si="79"/>
        <v>25.4</v>
      </c>
      <c r="M584" s="175" t="s">
        <v>229</v>
      </c>
    </row>
    <row r="585" spans="1:13" s="78" customFormat="1" ht="65.25" customHeight="1" x14ac:dyDescent="0.25">
      <c r="A585" s="7" t="s">
        <v>346</v>
      </c>
      <c r="B585" s="7" t="s">
        <v>1176</v>
      </c>
      <c r="C585" s="7" t="s">
        <v>521</v>
      </c>
      <c r="D585" s="150" t="s">
        <v>153</v>
      </c>
      <c r="E585" s="24">
        <v>39.99</v>
      </c>
      <c r="F585" s="75">
        <f t="shared" si="83"/>
        <v>1</v>
      </c>
      <c r="G585" s="24">
        <f t="shared" si="84"/>
        <v>39.99</v>
      </c>
      <c r="H585" s="143" t="s">
        <v>718</v>
      </c>
      <c r="I585" s="60">
        <v>14</v>
      </c>
      <c r="J585" s="60">
        <v>12</v>
      </c>
      <c r="K585" s="60">
        <f t="shared" si="78"/>
        <v>35.56</v>
      </c>
      <c r="L585" s="60">
        <f t="shared" si="79"/>
        <v>30.48</v>
      </c>
      <c r="M585" s="99">
        <v>3</v>
      </c>
    </row>
    <row r="586" spans="1:13" s="71" customFormat="1" ht="65.25" customHeight="1" x14ac:dyDescent="0.25">
      <c r="A586" s="15" t="s">
        <v>346</v>
      </c>
      <c r="B586" s="15" t="s">
        <v>1177</v>
      </c>
      <c r="C586" s="15" t="str">
        <f>C585&amp;" - Deluxe"</f>
        <v>The FTD® Happy Times™ Bouquet - Deluxe</v>
      </c>
      <c r="D586" s="150" t="s">
        <v>153</v>
      </c>
      <c r="E586" s="22">
        <v>49.99</v>
      </c>
      <c r="F586" s="70">
        <f t="shared" si="83"/>
        <v>1</v>
      </c>
      <c r="G586" s="22">
        <f t="shared" si="84"/>
        <v>49.99</v>
      </c>
      <c r="H586" s="1" t="s">
        <v>127</v>
      </c>
      <c r="I586" s="61">
        <v>15</v>
      </c>
      <c r="J586" s="61">
        <v>13</v>
      </c>
      <c r="K586" s="61">
        <f t="shared" si="78"/>
        <v>38.1</v>
      </c>
      <c r="L586" s="61">
        <f t="shared" si="79"/>
        <v>33.020000000000003</v>
      </c>
      <c r="M586" s="47">
        <v>3</v>
      </c>
    </row>
    <row r="587" spans="1:13" s="74" customFormat="1" ht="65.25" customHeight="1" x14ac:dyDescent="0.25">
      <c r="A587" s="16" t="s">
        <v>346</v>
      </c>
      <c r="B587" s="16" t="s">
        <v>1178</v>
      </c>
      <c r="C587" s="16" t="str">
        <f>C585&amp;" - Premium"</f>
        <v>The FTD® Happy Times™ Bouquet - Premium</v>
      </c>
      <c r="D587" s="151" t="s">
        <v>153</v>
      </c>
      <c r="E587" s="23">
        <v>59.99</v>
      </c>
      <c r="F587" s="73">
        <f t="shared" si="83"/>
        <v>1</v>
      </c>
      <c r="G587" s="23">
        <f t="shared" si="84"/>
        <v>59.99</v>
      </c>
      <c r="H587" s="25" t="s">
        <v>127</v>
      </c>
      <c r="I587" s="63">
        <v>20</v>
      </c>
      <c r="J587" s="63">
        <v>16</v>
      </c>
      <c r="K587" s="63">
        <f t="shared" si="78"/>
        <v>50.8</v>
      </c>
      <c r="L587" s="63">
        <f t="shared" si="79"/>
        <v>40.64</v>
      </c>
      <c r="M587" s="48">
        <v>3</v>
      </c>
    </row>
    <row r="588" spans="1:13" s="78" customFormat="1" ht="65.25" customHeight="1" x14ac:dyDescent="0.25">
      <c r="A588" s="7" t="s">
        <v>346</v>
      </c>
      <c r="B588" s="7" t="s">
        <v>1179</v>
      </c>
      <c r="C588" s="7" t="s">
        <v>528</v>
      </c>
      <c r="D588" s="150" t="s">
        <v>153</v>
      </c>
      <c r="E588" s="24">
        <v>39.99</v>
      </c>
      <c r="F588" s="75">
        <f t="shared" si="83"/>
        <v>1</v>
      </c>
      <c r="G588" s="24">
        <f t="shared" si="84"/>
        <v>39.99</v>
      </c>
      <c r="H588" s="143" t="s">
        <v>719</v>
      </c>
      <c r="I588" s="60">
        <v>9</v>
      </c>
      <c r="J588" s="60">
        <v>8</v>
      </c>
      <c r="K588" s="60">
        <f t="shared" si="78"/>
        <v>22.86</v>
      </c>
      <c r="L588" s="60">
        <f t="shared" si="79"/>
        <v>20.32</v>
      </c>
      <c r="M588" s="99" t="s">
        <v>229</v>
      </c>
    </row>
    <row r="589" spans="1:13" s="71" customFormat="1" ht="65.25" customHeight="1" x14ac:dyDescent="0.25">
      <c r="A589" s="15" t="s">
        <v>346</v>
      </c>
      <c r="B589" s="15" t="s">
        <v>1180</v>
      </c>
      <c r="C589" s="15" t="str">
        <f>C588&amp;" - Deluxe"</f>
        <v>The FTD® Starshine™ Bouquet - Deluxe</v>
      </c>
      <c r="D589" s="150" t="s">
        <v>153</v>
      </c>
      <c r="E589" s="22">
        <v>49.99</v>
      </c>
      <c r="F589" s="70">
        <f t="shared" si="83"/>
        <v>1</v>
      </c>
      <c r="G589" s="22">
        <f t="shared" si="84"/>
        <v>49.99</v>
      </c>
      <c r="H589" s="1" t="s">
        <v>127</v>
      </c>
      <c r="I589" s="61">
        <v>10</v>
      </c>
      <c r="J589" s="61">
        <v>9</v>
      </c>
      <c r="K589" s="61">
        <f t="shared" si="78"/>
        <v>25.4</v>
      </c>
      <c r="L589" s="61">
        <f t="shared" si="79"/>
        <v>22.86</v>
      </c>
      <c r="M589" s="47" t="s">
        <v>229</v>
      </c>
    </row>
    <row r="590" spans="1:13" s="74" customFormat="1" ht="65.25" customHeight="1" x14ac:dyDescent="0.25">
      <c r="A590" s="16" t="s">
        <v>346</v>
      </c>
      <c r="B590" s="16" t="s">
        <v>1181</v>
      </c>
      <c r="C590" s="16" t="str">
        <f>C588&amp;" - Premium"</f>
        <v>The FTD® Starshine™ Bouquet - Premium</v>
      </c>
      <c r="D590" s="151" t="s">
        <v>153</v>
      </c>
      <c r="E590" s="23">
        <v>59.99</v>
      </c>
      <c r="F590" s="73">
        <f t="shared" si="83"/>
        <v>1</v>
      </c>
      <c r="G590" s="23">
        <f t="shared" si="84"/>
        <v>59.99</v>
      </c>
      <c r="H590" s="25" t="s">
        <v>127</v>
      </c>
      <c r="I590" s="63">
        <v>11</v>
      </c>
      <c r="J590" s="63">
        <v>10</v>
      </c>
      <c r="K590" s="63">
        <f t="shared" si="78"/>
        <v>27.94</v>
      </c>
      <c r="L590" s="63">
        <f t="shared" si="79"/>
        <v>25.4</v>
      </c>
      <c r="M590" s="48" t="s">
        <v>229</v>
      </c>
    </row>
    <row r="591" spans="1:13" s="78" customFormat="1" ht="65.25" customHeight="1" x14ac:dyDescent="0.25">
      <c r="A591" s="7" t="s">
        <v>346</v>
      </c>
      <c r="B591" s="7" t="s">
        <v>1182</v>
      </c>
      <c r="C591" s="7" t="s">
        <v>563</v>
      </c>
      <c r="D591" s="150" t="s">
        <v>153</v>
      </c>
      <c r="E591" s="24">
        <v>49.99</v>
      </c>
      <c r="F591" s="75">
        <f t="shared" si="83"/>
        <v>1</v>
      </c>
      <c r="G591" s="24">
        <f t="shared" si="84"/>
        <v>49.99</v>
      </c>
      <c r="H591" s="143" t="s">
        <v>720</v>
      </c>
      <c r="I591" s="60">
        <v>11</v>
      </c>
      <c r="J591" s="60">
        <v>10</v>
      </c>
      <c r="K591" s="60">
        <f t="shared" si="78"/>
        <v>27.94</v>
      </c>
      <c r="L591" s="60">
        <f t="shared" si="79"/>
        <v>25.4</v>
      </c>
      <c r="M591" s="99" t="s">
        <v>229</v>
      </c>
    </row>
    <row r="592" spans="1:13" s="71" customFormat="1" ht="65.25" customHeight="1" x14ac:dyDescent="0.25">
      <c r="A592" s="15" t="s">
        <v>346</v>
      </c>
      <c r="B592" s="15" t="s">
        <v>1183</v>
      </c>
      <c r="C592" s="15" t="str">
        <f>C591&amp;" - Deluxe"</f>
        <v>The FTD® Colors Abound™ Bouquet - Deluxe</v>
      </c>
      <c r="D592" s="150" t="s">
        <v>153</v>
      </c>
      <c r="E592" s="22">
        <v>59.99</v>
      </c>
      <c r="F592" s="70">
        <f t="shared" si="83"/>
        <v>1</v>
      </c>
      <c r="G592" s="22">
        <f t="shared" si="84"/>
        <v>59.99</v>
      </c>
      <c r="H592" s="1" t="s">
        <v>127</v>
      </c>
      <c r="I592" s="61">
        <v>11</v>
      </c>
      <c r="J592" s="61">
        <v>10</v>
      </c>
      <c r="K592" s="61">
        <f t="shared" si="78"/>
        <v>27.94</v>
      </c>
      <c r="L592" s="61">
        <f t="shared" si="79"/>
        <v>25.4</v>
      </c>
      <c r="M592" s="47" t="s">
        <v>229</v>
      </c>
    </row>
    <row r="593" spans="1:13" s="74" customFormat="1" ht="65.25" customHeight="1" x14ac:dyDescent="0.25">
      <c r="A593" s="16" t="s">
        <v>346</v>
      </c>
      <c r="B593" s="16" t="s">
        <v>1184</v>
      </c>
      <c r="C593" s="16" t="str">
        <f>C591&amp;" - Premium"</f>
        <v>The FTD® Colors Abound™ Bouquet - Premium</v>
      </c>
      <c r="D593" s="151" t="s">
        <v>153</v>
      </c>
      <c r="E593" s="23">
        <v>89.99</v>
      </c>
      <c r="F593" s="73">
        <f t="shared" si="83"/>
        <v>1</v>
      </c>
      <c r="G593" s="23">
        <f t="shared" si="84"/>
        <v>89.99</v>
      </c>
      <c r="H593" s="25" t="s">
        <v>127</v>
      </c>
      <c r="I593" s="63">
        <v>12</v>
      </c>
      <c r="J593" s="63">
        <v>11</v>
      </c>
      <c r="K593" s="63">
        <f t="shared" si="78"/>
        <v>30.48</v>
      </c>
      <c r="L593" s="63">
        <f t="shared" si="79"/>
        <v>27.94</v>
      </c>
      <c r="M593" s="48" t="s">
        <v>229</v>
      </c>
    </row>
    <row r="594" spans="1:13" s="81" customFormat="1" ht="65.25" customHeight="1" x14ac:dyDescent="0.25">
      <c r="A594" s="26" t="s">
        <v>346</v>
      </c>
      <c r="B594" s="26" t="s">
        <v>1185</v>
      </c>
      <c r="C594" s="26" t="s">
        <v>554</v>
      </c>
      <c r="D594" s="152" t="s">
        <v>153</v>
      </c>
      <c r="E594" s="85">
        <v>49.99</v>
      </c>
      <c r="F594" s="79">
        <f t="shared" si="83"/>
        <v>1</v>
      </c>
      <c r="G594" s="27">
        <f t="shared" si="84"/>
        <v>49.99</v>
      </c>
      <c r="H594" s="145" t="s">
        <v>721</v>
      </c>
      <c r="I594" s="80">
        <v>9</v>
      </c>
      <c r="J594" s="80">
        <v>10</v>
      </c>
      <c r="K594" s="80">
        <f t="shared" si="78"/>
        <v>22.86</v>
      </c>
      <c r="L594" s="80">
        <f t="shared" si="79"/>
        <v>25.4</v>
      </c>
      <c r="M594" s="175" t="s">
        <v>229</v>
      </c>
    </row>
    <row r="595" spans="1:13" s="5" customFormat="1" ht="60.75" customHeight="1" x14ac:dyDescent="0.25">
      <c r="A595" s="9" t="s">
        <v>346</v>
      </c>
      <c r="B595" s="9" t="s">
        <v>1186</v>
      </c>
      <c r="C595" s="1" t="s">
        <v>150</v>
      </c>
      <c r="D595" s="150" t="s">
        <v>153</v>
      </c>
      <c r="E595" s="41">
        <v>46.99</v>
      </c>
      <c r="F595" s="42">
        <f t="shared" si="83"/>
        <v>1</v>
      </c>
      <c r="G595" s="41">
        <f t="shared" si="84"/>
        <v>46.99</v>
      </c>
      <c r="H595" s="119" t="s">
        <v>238</v>
      </c>
      <c r="I595" s="89" t="s">
        <v>221</v>
      </c>
      <c r="J595" s="89" t="s">
        <v>221</v>
      </c>
      <c r="K595" s="9">
        <f t="shared" si="78"/>
        <v>27.94</v>
      </c>
      <c r="L595" s="9">
        <f t="shared" si="79"/>
        <v>27.94</v>
      </c>
      <c r="M595" s="59" t="s">
        <v>229</v>
      </c>
    </row>
    <row r="596" spans="1:13" s="5" customFormat="1" ht="60.75" customHeight="1" x14ac:dyDescent="0.25">
      <c r="A596" s="9" t="s">
        <v>346</v>
      </c>
      <c r="B596" s="9" t="s">
        <v>1187</v>
      </c>
      <c r="C596" s="9" t="str">
        <f>C595&amp;" - Deluxe"</f>
        <v>The FTD® All For You™ Bouquet - Deluxe</v>
      </c>
      <c r="D596" s="150" t="s">
        <v>153</v>
      </c>
      <c r="E596" s="41">
        <v>56.99</v>
      </c>
      <c r="F596" s="42">
        <f t="shared" si="83"/>
        <v>1</v>
      </c>
      <c r="G596" s="41">
        <f t="shared" si="84"/>
        <v>56.99</v>
      </c>
      <c r="H596" s="1" t="s">
        <v>127</v>
      </c>
      <c r="I596" s="89" t="s">
        <v>223</v>
      </c>
      <c r="J596" s="89" t="s">
        <v>223</v>
      </c>
      <c r="K596" s="9">
        <f t="shared" si="78"/>
        <v>30.48</v>
      </c>
      <c r="L596" s="9">
        <f t="shared" si="79"/>
        <v>30.48</v>
      </c>
      <c r="M596" s="59" t="s">
        <v>229</v>
      </c>
    </row>
    <row r="597" spans="1:13" s="5" customFormat="1" ht="60.75" customHeight="1" x14ac:dyDescent="0.25">
      <c r="A597" s="9" t="s">
        <v>346</v>
      </c>
      <c r="B597" s="9" t="s">
        <v>1188</v>
      </c>
      <c r="C597" s="9" t="str">
        <f>C595&amp;" - Premium"</f>
        <v>The FTD® All For You™ Bouquet - Premium</v>
      </c>
      <c r="D597" s="151" t="s">
        <v>153</v>
      </c>
      <c r="E597" s="41">
        <v>72.989999999999995</v>
      </c>
      <c r="F597" s="42">
        <f t="shared" si="83"/>
        <v>1</v>
      </c>
      <c r="G597" s="41">
        <f t="shared" si="84"/>
        <v>72.989999999999995</v>
      </c>
      <c r="H597" s="25" t="s">
        <v>127</v>
      </c>
      <c r="I597" s="89" t="s">
        <v>225</v>
      </c>
      <c r="J597" s="89" t="s">
        <v>225</v>
      </c>
      <c r="K597" s="9">
        <f t="shared" si="78"/>
        <v>35.56</v>
      </c>
      <c r="L597" s="9">
        <f t="shared" si="79"/>
        <v>35.56</v>
      </c>
      <c r="M597" s="59" t="s">
        <v>229</v>
      </c>
    </row>
    <row r="598" spans="1:13" s="78" customFormat="1" ht="65.25" customHeight="1" x14ac:dyDescent="0.25">
      <c r="A598" s="7" t="s">
        <v>346</v>
      </c>
      <c r="B598" s="7" t="s">
        <v>1189</v>
      </c>
      <c r="C598" s="7" t="s">
        <v>520</v>
      </c>
      <c r="D598" s="150" t="s">
        <v>153</v>
      </c>
      <c r="E598" s="24">
        <v>46.99</v>
      </c>
      <c r="F598" s="75">
        <f t="shared" si="83"/>
        <v>1</v>
      </c>
      <c r="G598" s="24">
        <f t="shared" si="84"/>
        <v>46.99</v>
      </c>
      <c r="H598" s="119" t="s">
        <v>722</v>
      </c>
      <c r="I598" s="60">
        <v>7</v>
      </c>
      <c r="J598" s="60">
        <v>7</v>
      </c>
      <c r="K598" s="60">
        <f t="shared" si="78"/>
        <v>17.78</v>
      </c>
      <c r="L598" s="60">
        <f t="shared" si="79"/>
        <v>17.78</v>
      </c>
      <c r="M598" s="99" t="s">
        <v>229</v>
      </c>
    </row>
    <row r="599" spans="1:13" s="71" customFormat="1" ht="65.25" customHeight="1" x14ac:dyDescent="0.25">
      <c r="A599" s="15" t="s">
        <v>346</v>
      </c>
      <c r="B599" s="15" t="s">
        <v>1190</v>
      </c>
      <c r="C599" s="15" t="str">
        <f>C598&amp;" - Deluxe"</f>
        <v>The FTD® Festive Wishes™ Bouquet - Deluxe</v>
      </c>
      <c r="D599" s="150" t="s">
        <v>153</v>
      </c>
      <c r="E599" s="22">
        <v>64.989999999999995</v>
      </c>
      <c r="F599" s="70">
        <f t="shared" si="83"/>
        <v>1</v>
      </c>
      <c r="G599" s="22">
        <f t="shared" si="84"/>
        <v>64.989999999999995</v>
      </c>
      <c r="H599" s="1" t="s">
        <v>127</v>
      </c>
      <c r="I599" s="61">
        <v>8</v>
      </c>
      <c r="J599" s="61">
        <v>7</v>
      </c>
      <c r="K599" s="61">
        <f t="shared" si="78"/>
        <v>20.32</v>
      </c>
      <c r="L599" s="61">
        <f t="shared" si="79"/>
        <v>17.78</v>
      </c>
      <c r="M599" s="47" t="s">
        <v>229</v>
      </c>
    </row>
    <row r="600" spans="1:13" s="74" customFormat="1" ht="65.25" customHeight="1" x14ac:dyDescent="0.25">
      <c r="A600" s="16" t="s">
        <v>346</v>
      </c>
      <c r="B600" s="16" t="s">
        <v>1191</v>
      </c>
      <c r="C600" s="16" t="str">
        <f>C598&amp;" - Premium"</f>
        <v>The FTD® Festive Wishes™ Bouquet - Premium</v>
      </c>
      <c r="D600" s="151" t="s">
        <v>153</v>
      </c>
      <c r="E600" s="23">
        <v>79.989999999999995</v>
      </c>
      <c r="F600" s="73">
        <f t="shared" si="83"/>
        <v>1</v>
      </c>
      <c r="G600" s="23">
        <f t="shared" si="84"/>
        <v>79.989999999999995</v>
      </c>
      <c r="H600" s="25" t="s">
        <v>127</v>
      </c>
      <c r="I600" s="63">
        <v>8</v>
      </c>
      <c r="J600" s="63">
        <v>8</v>
      </c>
      <c r="K600" s="63">
        <f t="shared" si="78"/>
        <v>20.32</v>
      </c>
      <c r="L600" s="63">
        <f t="shared" si="79"/>
        <v>20.32</v>
      </c>
      <c r="M600" s="48" t="s">
        <v>229</v>
      </c>
    </row>
    <row r="601" spans="1:13" s="78" customFormat="1" ht="65.25" customHeight="1" x14ac:dyDescent="0.25">
      <c r="A601" s="7" t="s">
        <v>346</v>
      </c>
      <c r="B601" s="7" t="s">
        <v>1192</v>
      </c>
      <c r="C601" s="7" t="s">
        <v>529</v>
      </c>
      <c r="D601" s="150" t="s">
        <v>153</v>
      </c>
      <c r="E601" s="24">
        <v>59.99</v>
      </c>
      <c r="F601" s="75">
        <f t="shared" si="83"/>
        <v>1</v>
      </c>
      <c r="G601" s="24">
        <f t="shared" si="84"/>
        <v>59.99</v>
      </c>
      <c r="H601" s="119" t="s">
        <v>723</v>
      </c>
      <c r="I601" s="60">
        <v>13</v>
      </c>
      <c r="J601" s="60">
        <v>10</v>
      </c>
      <c r="K601" s="60">
        <f t="shared" si="78"/>
        <v>33.020000000000003</v>
      </c>
      <c r="L601" s="60">
        <f t="shared" si="79"/>
        <v>25.4</v>
      </c>
      <c r="M601" s="99">
        <v>3</v>
      </c>
    </row>
    <row r="602" spans="1:13" s="71" customFormat="1" ht="65.25" customHeight="1" x14ac:dyDescent="0.25">
      <c r="A602" s="15" t="s">
        <v>346</v>
      </c>
      <c r="B602" s="15" t="s">
        <v>1193</v>
      </c>
      <c r="C602" s="15" t="str">
        <f>C601&amp;" - Deluxe"</f>
        <v>The FTD® Best Year™ Basket - Deluxe</v>
      </c>
      <c r="D602" s="150" t="s">
        <v>153</v>
      </c>
      <c r="E602" s="22">
        <v>69.989999999999995</v>
      </c>
      <c r="F602" s="70">
        <f t="shared" si="83"/>
        <v>1</v>
      </c>
      <c r="G602" s="22">
        <f t="shared" si="84"/>
        <v>69.989999999999995</v>
      </c>
      <c r="H602" s="1" t="s">
        <v>127</v>
      </c>
      <c r="I602" s="61">
        <v>15</v>
      </c>
      <c r="J602" s="61">
        <v>12</v>
      </c>
      <c r="K602" s="61">
        <f t="shared" si="78"/>
        <v>38.1</v>
      </c>
      <c r="L602" s="61">
        <f t="shared" si="79"/>
        <v>30.48</v>
      </c>
      <c r="M602" s="47">
        <v>3</v>
      </c>
    </row>
    <row r="603" spans="1:13" s="74" customFormat="1" ht="65.25" customHeight="1" x14ac:dyDescent="0.25">
      <c r="A603" s="16" t="s">
        <v>346</v>
      </c>
      <c r="B603" s="16" t="s">
        <v>1194</v>
      </c>
      <c r="C603" s="16" t="str">
        <f>C601&amp;" - Premium"</f>
        <v>The FTD® Best Year™ Basket - Premium</v>
      </c>
      <c r="D603" s="151" t="s">
        <v>153</v>
      </c>
      <c r="E603" s="23">
        <v>92.99</v>
      </c>
      <c r="F603" s="73">
        <f t="shared" si="83"/>
        <v>1</v>
      </c>
      <c r="G603" s="23">
        <f t="shared" si="84"/>
        <v>92.99</v>
      </c>
      <c r="H603" s="25" t="s">
        <v>127</v>
      </c>
      <c r="I603" s="63">
        <v>17</v>
      </c>
      <c r="J603" s="63">
        <v>15</v>
      </c>
      <c r="K603" s="63">
        <f t="shared" si="78"/>
        <v>43.18</v>
      </c>
      <c r="L603" s="63">
        <f t="shared" si="79"/>
        <v>38.1</v>
      </c>
      <c r="M603" s="48">
        <v>3</v>
      </c>
    </row>
    <row r="604" spans="1:13" s="78" customFormat="1" ht="65.25" customHeight="1" x14ac:dyDescent="0.25">
      <c r="A604" s="7" t="s">
        <v>346</v>
      </c>
      <c r="B604" s="7" t="s">
        <v>1195</v>
      </c>
      <c r="C604" s="7" t="s">
        <v>560</v>
      </c>
      <c r="D604" s="150" t="s">
        <v>153</v>
      </c>
      <c r="E604" s="24">
        <v>49.99</v>
      </c>
      <c r="F604" s="75">
        <f t="shared" si="83"/>
        <v>1</v>
      </c>
      <c r="G604" s="24">
        <f t="shared" si="84"/>
        <v>49.99</v>
      </c>
      <c r="H604" s="119" t="s">
        <v>642</v>
      </c>
      <c r="I604" s="60">
        <v>16</v>
      </c>
      <c r="J604" s="60">
        <v>11</v>
      </c>
      <c r="K604" s="60">
        <f t="shared" si="78"/>
        <v>40.64</v>
      </c>
      <c r="L604" s="60">
        <f t="shared" si="79"/>
        <v>27.94</v>
      </c>
      <c r="M604" s="99">
        <v>3</v>
      </c>
    </row>
    <row r="605" spans="1:13" s="71" customFormat="1" ht="65.25" customHeight="1" x14ac:dyDescent="0.25">
      <c r="A605" s="15" t="s">
        <v>346</v>
      </c>
      <c r="B605" s="15" t="s">
        <v>1196</v>
      </c>
      <c r="C605" s="15" t="str">
        <f>C604&amp;" - Deluxe"</f>
        <v>The FTD® Birthday Cheer™ Bouquet - Deluxe</v>
      </c>
      <c r="D605" s="150" t="s">
        <v>153</v>
      </c>
      <c r="E605" s="22">
        <v>69.989999999999995</v>
      </c>
      <c r="F605" s="70">
        <f t="shared" si="83"/>
        <v>1</v>
      </c>
      <c r="G605" s="22">
        <f t="shared" si="84"/>
        <v>69.989999999999995</v>
      </c>
      <c r="H605" s="1" t="s">
        <v>127</v>
      </c>
      <c r="I605" s="61">
        <v>17</v>
      </c>
      <c r="J605" s="61">
        <v>12</v>
      </c>
      <c r="K605" s="61">
        <f t="shared" si="78"/>
        <v>43.18</v>
      </c>
      <c r="L605" s="61">
        <f t="shared" si="79"/>
        <v>30.48</v>
      </c>
      <c r="M605" s="47">
        <v>3</v>
      </c>
    </row>
    <row r="606" spans="1:13" s="74" customFormat="1" ht="65.25" customHeight="1" x14ac:dyDescent="0.25">
      <c r="A606" s="16" t="s">
        <v>346</v>
      </c>
      <c r="B606" s="16" t="s">
        <v>1197</v>
      </c>
      <c r="C606" s="16" t="str">
        <f>C604&amp;" - Premium"</f>
        <v>The FTD® Birthday Cheer™ Bouquet - Premium</v>
      </c>
      <c r="D606" s="151" t="s">
        <v>153</v>
      </c>
      <c r="E606" s="23">
        <v>89.99</v>
      </c>
      <c r="F606" s="73">
        <f t="shared" si="83"/>
        <v>1</v>
      </c>
      <c r="G606" s="23">
        <f t="shared" si="84"/>
        <v>89.99</v>
      </c>
      <c r="H606" s="25" t="s">
        <v>127</v>
      </c>
      <c r="I606" s="63">
        <v>19</v>
      </c>
      <c r="J606" s="63">
        <v>13</v>
      </c>
      <c r="K606" s="63">
        <f t="shared" si="78"/>
        <v>48.26</v>
      </c>
      <c r="L606" s="63">
        <f t="shared" si="79"/>
        <v>33.020000000000003</v>
      </c>
      <c r="M606" s="48">
        <v>3</v>
      </c>
    </row>
    <row r="607" spans="1:13" s="78" customFormat="1" ht="65.25" customHeight="1" x14ac:dyDescent="0.25">
      <c r="A607" s="7" t="s">
        <v>346</v>
      </c>
      <c r="B607" s="7" t="s">
        <v>1198</v>
      </c>
      <c r="C607" s="7" t="s">
        <v>561</v>
      </c>
      <c r="D607" s="150" t="s">
        <v>153</v>
      </c>
      <c r="E607" s="24">
        <v>39.99</v>
      </c>
      <c r="F607" s="75">
        <f t="shared" si="80"/>
        <v>1</v>
      </c>
      <c r="G607" s="24">
        <f t="shared" si="84"/>
        <v>39.99</v>
      </c>
      <c r="H607" s="119" t="s">
        <v>724</v>
      </c>
      <c r="I607" s="60">
        <v>11</v>
      </c>
      <c r="J607" s="60">
        <v>12</v>
      </c>
      <c r="K607" s="60">
        <f t="shared" si="78"/>
        <v>27.94</v>
      </c>
      <c r="L607" s="60">
        <f t="shared" si="79"/>
        <v>30.48</v>
      </c>
      <c r="M607" s="99">
        <v>3</v>
      </c>
    </row>
    <row r="608" spans="1:13" s="71" customFormat="1" ht="65.25" customHeight="1" x14ac:dyDescent="0.25">
      <c r="A608" s="15" t="s">
        <v>346</v>
      </c>
      <c r="B608" s="15" t="s">
        <v>1199</v>
      </c>
      <c r="C608" s="15" t="str">
        <f>C607&amp;" - Deluxe"</f>
        <v>The FTD® Happy Blooms™ Basket - Deluxe</v>
      </c>
      <c r="D608" s="150" t="s">
        <v>153</v>
      </c>
      <c r="E608" s="22">
        <v>49.99</v>
      </c>
      <c r="F608" s="70">
        <f t="shared" si="80"/>
        <v>1</v>
      </c>
      <c r="G608" s="22">
        <f t="shared" si="84"/>
        <v>49.99</v>
      </c>
      <c r="H608" s="1" t="s">
        <v>127</v>
      </c>
      <c r="I608" s="61">
        <v>11</v>
      </c>
      <c r="J608" s="61">
        <v>15</v>
      </c>
      <c r="K608" s="61">
        <f t="shared" si="78"/>
        <v>27.94</v>
      </c>
      <c r="L608" s="61">
        <f t="shared" si="79"/>
        <v>38.1</v>
      </c>
      <c r="M608" s="47">
        <v>3</v>
      </c>
    </row>
    <row r="609" spans="1:13" s="74" customFormat="1" ht="65.25" customHeight="1" x14ac:dyDescent="0.25">
      <c r="A609" s="16" t="s">
        <v>346</v>
      </c>
      <c r="B609" s="16" t="s">
        <v>1200</v>
      </c>
      <c r="C609" s="16" t="str">
        <f>C607&amp;" - Premium"</f>
        <v>The FTD® Happy Blooms™ Basket - Premium</v>
      </c>
      <c r="D609" s="151" t="s">
        <v>153</v>
      </c>
      <c r="E609" s="23">
        <v>64.989999999999995</v>
      </c>
      <c r="F609" s="73">
        <f t="shared" si="80"/>
        <v>1</v>
      </c>
      <c r="G609" s="23">
        <f t="shared" si="84"/>
        <v>64.989999999999995</v>
      </c>
      <c r="H609" s="25" t="s">
        <v>127</v>
      </c>
      <c r="I609" s="63">
        <v>12</v>
      </c>
      <c r="J609" s="63">
        <v>16</v>
      </c>
      <c r="K609" s="63">
        <f t="shared" si="78"/>
        <v>30.48</v>
      </c>
      <c r="L609" s="63">
        <f t="shared" si="79"/>
        <v>40.64</v>
      </c>
      <c r="M609" s="48">
        <v>3</v>
      </c>
    </row>
    <row r="610" spans="1:13" s="78" customFormat="1" ht="65.25" customHeight="1" x14ac:dyDescent="0.25">
      <c r="A610" s="7" t="s">
        <v>346</v>
      </c>
      <c r="B610" s="7" t="s">
        <v>1201</v>
      </c>
      <c r="C610" s="7" t="s">
        <v>567</v>
      </c>
      <c r="D610" s="156" t="s">
        <v>141</v>
      </c>
      <c r="E610" s="24">
        <v>69.989999999999995</v>
      </c>
      <c r="F610" s="75">
        <f t="shared" ref="F610:F630" si="85">$F$1</f>
        <v>1</v>
      </c>
      <c r="G610" s="24">
        <f>VALUE(TRUNC(E610*F610,0)&amp;".99")</f>
        <v>69.989999999999995</v>
      </c>
      <c r="H610" s="119" t="s">
        <v>725</v>
      </c>
      <c r="I610" s="60">
        <v>11</v>
      </c>
      <c r="J610" s="60">
        <v>11</v>
      </c>
      <c r="K610" s="60">
        <f t="shared" si="78"/>
        <v>27.94</v>
      </c>
      <c r="L610" s="60">
        <f t="shared" si="79"/>
        <v>27.94</v>
      </c>
      <c r="M610" s="99" t="s">
        <v>229</v>
      </c>
    </row>
    <row r="611" spans="1:13" s="71" customFormat="1" ht="65.25" customHeight="1" x14ac:dyDescent="0.25">
      <c r="A611" s="15" t="s">
        <v>346</v>
      </c>
      <c r="B611" s="15" t="s">
        <v>1202</v>
      </c>
      <c r="C611" s="15" t="str">
        <f>C610&amp;" - Deluxe"</f>
        <v>The FTD® Welcome™ Bear Bouquet - Deluxe</v>
      </c>
      <c r="D611" s="155" t="s">
        <v>141</v>
      </c>
      <c r="E611" s="22">
        <v>79.989999999999995</v>
      </c>
      <c r="F611" s="70">
        <f t="shared" si="85"/>
        <v>1</v>
      </c>
      <c r="G611" s="22">
        <f>VALUE(TRUNC(E611*F611,0)&amp;".99")</f>
        <v>79.989999999999995</v>
      </c>
      <c r="H611" s="1" t="s">
        <v>127</v>
      </c>
      <c r="I611" s="61">
        <v>12</v>
      </c>
      <c r="J611" s="61">
        <v>12</v>
      </c>
      <c r="K611" s="61">
        <f t="shared" si="78"/>
        <v>30.48</v>
      </c>
      <c r="L611" s="61">
        <f t="shared" si="79"/>
        <v>30.48</v>
      </c>
      <c r="M611" s="47" t="s">
        <v>229</v>
      </c>
    </row>
    <row r="612" spans="1:13" s="74" customFormat="1" ht="65.25" customHeight="1" x14ac:dyDescent="0.25">
      <c r="A612" s="16" t="s">
        <v>346</v>
      </c>
      <c r="B612" s="16" t="s">
        <v>1203</v>
      </c>
      <c r="C612" s="16" t="str">
        <f>C610&amp;" - Premium"</f>
        <v>The FTD® Welcome™ Bear Bouquet - Premium</v>
      </c>
      <c r="D612" s="157" t="s">
        <v>141</v>
      </c>
      <c r="E612" s="23">
        <v>89.99</v>
      </c>
      <c r="F612" s="73">
        <f t="shared" si="85"/>
        <v>1</v>
      </c>
      <c r="G612" s="23">
        <f>VALUE(TRUNC(E612*F612,0)&amp;".99")</f>
        <v>89.99</v>
      </c>
      <c r="H612" s="25" t="s">
        <v>127</v>
      </c>
      <c r="I612" s="63">
        <v>12</v>
      </c>
      <c r="J612" s="63">
        <v>13</v>
      </c>
      <c r="K612" s="63">
        <f t="shared" ref="K612:K672" si="86">I612*2.54</f>
        <v>30.48</v>
      </c>
      <c r="L612" s="63">
        <f t="shared" ref="L612:L672" si="87">J612*2.54</f>
        <v>33.020000000000003</v>
      </c>
      <c r="M612" s="48" t="s">
        <v>229</v>
      </c>
    </row>
    <row r="613" spans="1:13" s="78" customFormat="1" ht="65.25" customHeight="1" x14ac:dyDescent="0.25">
      <c r="A613" s="7" t="s">
        <v>346</v>
      </c>
      <c r="B613" s="7" t="s">
        <v>1204</v>
      </c>
      <c r="C613" s="7" t="s">
        <v>449</v>
      </c>
      <c r="D613" s="156" t="s">
        <v>141</v>
      </c>
      <c r="E613" s="24">
        <v>46.99</v>
      </c>
      <c r="F613" s="75">
        <f t="shared" si="85"/>
        <v>1</v>
      </c>
      <c r="G613" s="24">
        <f t="shared" ref="G613:G630" si="88">VALUE(TRUNC(E613*F613,0)&amp;".99")</f>
        <v>46.99</v>
      </c>
      <c r="H613" s="119" t="s">
        <v>726</v>
      </c>
      <c r="I613" s="60">
        <v>11</v>
      </c>
      <c r="J613" s="60">
        <v>13</v>
      </c>
      <c r="K613" s="60">
        <f t="shared" si="86"/>
        <v>27.94</v>
      </c>
      <c r="L613" s="60">
        <f t="shared" si="87"/>
        <v>33.020000000000003</v>
      </c>
      <c r="M613" s="99">
        <v>3</v>
      </c>
    </row>
    <row r="614" spans="1:13" s="71" customFormat="1" ht="65.25" customHeight="1" x14ac:dyDescent="0.25">
      <c r="A614" s="15" t="s">
        <v>346</v>
      </c>
      <c r="B614" s="15" t="s">
        <v>1205</v>
      </c>
      <c r="C614" s="15" t="str">
        <f>C613&amp;" - Deluxe"</f>
        <v>The FTD® Boys Are Best!™ Bouquet - Deluxe</v>
      </c>
      <c r="D614" s="155" t="s">
        <v>141</v>
      </c>
      <c r="E614" s="22">
        <v>59.99</v>
      </c>
      <c r="F614" s="70">
        <f t="shared" si="85"/>
        <v>1</v>
      </c>
      <c r="G614" s="22">
        <f t="shared" si="88"/>
        <v>59.99</v>
      </c>
      <c r="H614" s="1" t="s">
        <v>127</v>
      </c>
      <c r="I614" s="61">
        <v>12</v>
      </c>
      <c r="J614" s="61">
        <v>14</v>
      </c>
      <c r="K614" s="61">
        <f t="shared" si="86"/>
        <v>30.48</v>
      </c>
      <c r="L614" s="61">
        <f t="shared" si="87"/>
        <v>35.56</v>
      </c>
      <c r="M614" s="47">
        <v>3</v>
      </c>
    </row>
    <row r="615" spans="1:13" s="74" customFormat="1" ht="65.25" customHeight="1" x14ac:dyDescent="0.25">
      <c r="A615" s="16" t="s">
        <v>346</v>
      </c>
      <c r="B615" s="16" t="s">
        <v>1206</v>
      </c>
      <c r="C615" s="16" t="str">
        <f>C613&amp;" - Premium"</f>
        <v>The FTD® Boys Are Best!™ Bouquet - Premium</v>
      </c>
      <c r="D615" s="157" t="s">
        <v>141</v>
      </c>
      <c r="E615" s="23">
        <v>69.989999999999995</v>
      </c>
      <c r="F615" s="73">
        <f t="shared" si="85"/>
        <v>1</v>
      </c>
      <c r="G615" s="23">
        <f t="shared" si="88"/>
        <v>69.989999999999995</v>
      </c>
      <c r="H615" s="25" t="s">
        <v>127</v>
      </c>
      <c r="I615" s="63">
        <v>13</v>
      </c>
      <c r="J615" s="63">
        <v>15</v>
      </c>
      <c r="K615" s="63">
        <f t="shared" si="86"/>
        <v>33.020000000000003</v>
      </c>
      <c r="L615" s="63">
        <f t="shared" si="87"/>
        <v>38.1</v>
      </c>
      <c r="M615" s="48">
        <v>3</v>
      </c>
    </row>
    <row r="616" spans="1:13" s="78" customFormat="1" ht="65.25" customHeight="1" x14ac:dyDescent="0.25">
      <c r="A616" s="7" t="s">
        <v>346</v>
      </c>
      <c r="B616" s="7" t="s">
        <v>1207</v>
      </c>
      <c r="C616" s="7" t="s">
        <v>571</v>
      </c>
      <c r="D616" s="156" t="s">
        <v>141</v>
      </c>
      <c r="E616" s="24">
        <v>46.99</v>
      </c>
      <c r="F616" s="75">
        <f t="shared" si="85"/>
        <v>1</v>
      </c>
      <c r="G616" s="24">
        <f t="shared" si="88"/>
        <v>46.99</v>
      </c>
      <c r="H616" s="119" t="s">
        <v>727</v>
      </c>
      <c r="I616" s="60">
        <v>11</v>
      </c>
      <c r="J616" s="60">
        <v>11</v>
      </c>
      <c r="K616" s="60">
        <f t="shared" si="86"/>
        <v>27.94</v>
      </c>
      <c r="L616" s="60">
        <f t="shared" si="87"/>
        <v>27.94</v>
      </c>
      <c r="M616" s="99">
        <v>3</v>
      </c>
    </row>
    <row r="617" spans="1:13" s="71" customFormat="1" ht="65.25" customHeight="1" x14ac:dyDescent="0.25">
      <c r="A617" s="15" t="s">
        <v>346</v>
      </c>
      <c r="B617" s="15" t="s">
        <v>1208</v>
      </c>
      <c r="C617" s="15" t="str">
        <f>C616&amp;" - Deluxe"</f>
        <v>The FTD® Girls Are Great!™ Bouquet - Deluxe</v>
      </c>
      <c r="D617" s="155" t="s">
        <v>141</v>
      </c>
      <c r="E617" s="22">
        <v>56.99</v>
      </c>
      <c r="F617" s="70">
        <f t="shared" si="85"/>
        <v>1</v>
      </c>
      <c r="G617" s="22">
        <f t="shared" si="88"/>
        <v>56.99</v>
      </c>
      <c r="H617" s="1" t="s">
        <v>127</v>
      </c>
      <c r="I617" s="61">
        <v>13</v>
      </c>
      <c r="J617" s="61">
        <v>13</v>
      </c>
      <c r="K617" s="61">
        <f t="shared" si="86"/>
        <v>33.020000000000003</v>
      </c>
      <c r="L617" s="61">
        <f t="shared" si="87"/>
        <v>33.020000000000003</v>
      </c>
      <c r="M617" s="47">
        <v>3</v>
      </c>
    </row>
    <row r="618" spans="1:13" s="74" customFormat="1" ht="65.25" customHeight="1" x14ac:dyDescent="0.25">
      <c r="A618" s="16" t="s">
        <v>346</v>
      </c>
      <c r="B618" s="16" t="s">
        <v>1209</v>
      </c>
      <c r="C618" s="16" t="str">
        <f>C616&amp;" - Premium"</f>
        <v>The FTD® Girls Are Great!™ Bouquet - Premium</v>
      </c>
      <c r="D618" s="157" t="s">
        <v>141</v>
      </c>
      <c r="E618" s="23">
        <v>69.989999999999995</v>
      </c>
      <c r="F618" s="73">
        <f t="shared" si="85"/>
        <v>1</v>
      </c>
      <c r="G618" s="23">
        <f t="shared" si="88"/>
        <v>69.989999999999995</v>
      </c>
      <c r="H618" s="25" t="s">
        <v>127</v>
      </c>
      <c r="I618" s="63">
        <v>13</v>
      </c>
      <c r="J618" s="63">
        <v>15</v>
      </c>
      <c r="K618" s="63">
        <f t="shared" si="86"/>
        <v>33.020000000000003</v>
      </c>
      <c r="L618" s="63">
        <f t="shared" si="87"/>
        <v>38.1</v>
      </c>
      <c r="M618" s="48">
        <v>3</v>
      </c>
    </row>
    <row r="619" spans="1:13" s="78" customFormat="1" ht="65.25" customHeight="1" x14ac:dyDescent="0.25">
      <c r="A619" s="7" t="s">
        <v>346</v>
      </c>
      <c r="B619" s="7" t="s">
        <v>1210</v>
      </c>
      <c r="C619" s="7" t="s">
        <v>572</v>
      </c>
      <c r="D619" s="156" t="s">
        <v>141</v>
      </c>
      <c r="E619" s="24">
        <v>39.99</v>
      </c>
      <c r="F619" s="75">
        <f t="shared" si="85"/>
        <v>1</v>
      </c>
      <c r="G619" s="24">
        <f t="shared" si="88"/>
        <v>39.99</v>
      </c>
      <c r="H619" s="119" t="s">
        <v>728</v>
      </c>
      <c r="I619" s="60">
        <v>14</v>
      </c>
      <c r="J619" s="60">
        <v>11</v>
      </c>
      <c r="K619" s="60">
        <f t="shared" si="86"/>
        <v>35.56</v>
      </c>
      <c r="L619" s="60">
        <f t="shared" si="87"/>
        <v>27.94</v>
      </c>
      <c r="M619" s="99">
        <v>3</v>
      </c>
    </row>
    <row r="620" spans="1:13" s="71" customFormat="1" ht="65.25" customHeight="1" x14ac:dyDescent="0.25">
      <c r="A620" s="15" t="s">
        <v>346</v>
      </c>
      <c r="B620" s="15" t="s">
        <v>1211</v>
      </c>
      <c r="C620" s="15" t="str">
        <f>C619&amp;" - Deluxe"</f>
        <v>The FTD® Boy-Oh-Boy™ Bouquet - Deluxe</v>
      </c>
      <c r="D620" s="155" t="s">
        <v>141</v>
      </c>
      <c r="E620" s="22">
        <v>64.989999999999995</v>
      </c>
      <c r="F620" s="70">
        <f t="shared" si="85"/>
        <v>1</v>
      </c>
      <c r="G620" s="22">
        <f t="shared" si="88"/>
        <v>64.989999999999995</v>
      </c>
      <c r="H620" s="1" t="s">
        <v>127</v>
      </c>
      <c r="I620" s="61">
        <v>18</v>
      </c>
      <c r="J620" s="61">
        <v>13</v>
      </c>
      <c r="K620" s="61">
        <f t="shared" si="86"/>
        <v>45.72</v>
      </c>
      <c r="L620" s="61">
        <f t="shared" si="87"/>
        <v>33.020000000000003</v>
      </c>
      <c r="M620" s="47">
        <v>3</v>
      </c>
    </row>
    <row r="621" spans="1:13" s="74" customFormat="1" ht="65.25" customHeight="1" x14ac:dyDescent="0.25">
      <c r="A621" s="16" t="s">
        <v>346</v>
      </c>
      <c r="B621" s="16" t="s">
        <v>1212</v>
      </c>
      <c r="C621" s="16" t="str">
        <f>C619&amp;" - Premium"</f>
        <v>The FTD® Boy-Oh-Boy™ Bouquet - Premium</v>
      </c>
      <c r="D621" s="157" t="s">
        <v>141</v>
      </c>
      <c r="E621" s="23">
        <v>79.989999999999995</v>
      </c>
      <c r="F621" s="73">
        <f t="shared" si="85"/>
        <v>1</v>
      </c>
      <c r="G621" s="23">
        <f t="shared" si="88"/>
        <v>79.989999999999995</v>
      </c>
      <c r="H621" s="25" t="s">
        <v>127</v>
      </c>
      <c r="I621" s="63">
        <v>19</v>
      </c>
      <c r="J621" s="63">
        <v>14</v>
      </c>
      <c r="K621" s="63">
        <f t="shared" si="86"/>
        <v>48.26</v>
      </c>
      <c r="L621" s="63">
        <f t="shared" si="87"/>
        <v>35.56</v>
      </c>
      <c r="M621" s="48">
        <v>3</v>
      </c>
    </row>
    <row r="622" spans="1:13" s="78" customFormat="1" ht="65.25" customHeight="1" x14ac:dyDescent="0.25">
      <c r="A622" s="7" t="s">
        <v>346</v>
      </c>
      <c r="B622" s="7" t="s">
        <v>1213</v>
      </c>
      <c r="C622" s="7" t="s">
        <v>450</v>
      </c>
      <c r="D622" s="156" t="s">
        <v>141</v>
      </c>
      <c r="E622" s="24">
        <v>34.99</v>
      </c>
      <c r="F622" s="75">
        <f t="shared" si="85"/>
        <v>1</v>
      </c>
      <c r="G622" s="24">
        <f t="shared" si="88"/>
        <v>34.99</v>
      </c>
      <c r="H622" s="119" t="s">
        <v>729</v>
      </c>
      <c r="I622" s="60">
        <v>14</v>
      </c>
      <c r="J622" s="60">
        <v>10</v>
      </c>
      <c r="K622" s="60">
        <f t="shared" si="86"/>
        <v>35.56</v>
      </c>
      <c r="L622" s="60">
        <f t="shared" si="87"/>
        <v>25.4</v>
      </c>
      <c r="M622" s="99">
        <v>3</v>
      </c>
    </row>
    <row r="623" spans="1:13" s="71" customFormat="1" ht="65.25" customHeight="1" x14ac:dyDescent="0.25">
      <c r="A623" s="15" t="s">
        <v>346</v>
      </c>
      <c r="B623" s="15" t="s">
        <v>1214</v>
      </c>
      <c r="C623" s="15" t="str">
        <f>C622&amp;" - Deluxe"</f>
        <v>The FTD® Girl Power™ Bouquet - Deluxe</v>
      </c>
      <c r="D623" s="155" t="s">
        <v>141</v>
      </c>
      <c r="E623" s="22">
        <v>54.99</v>
      </c>
      <c r="F623" s="70">
        <f t="shared" si="85"/>
        <v>1</v>
      </c>
      <c r="G623" s="22">
        <f t="shared" si="88"/>
        <v>54.99</v>
      </c>
      <c r="H623" s="1" t="s">
        <v>127</v>
      </c>
      <c r="I623" s="61">
        <v>16</v>
      </c>
      <c r="J623" s="61">
        <v>13</v>
      </c>
      <c r="K623" s="61">
        <f t="shared" si="86"/>
        <v>40.64</v>
      </c>
      <c r="L623" s="61">
        <f t="shared" si="87"/>
        <v>33.020000000000003</v>
      </c>
      <c r="M623" s="47">
        <v>3</v>
      </c>
    </row>
    <row r="624" spans="1:13" s="74" customFormat="1" ht="65.25" customHeight="1" x14ac:dyDescent="0.25">
      <c r="A624" s="16" t="s">
        <v>346</v>
      </c>
      <c r="B624" s="16" t="s">
        <v>1215</v>
      </c>
      <c r="C624" s="16" t="str">
        <f>C622&amp;" - Premium"</f>
        <v>The FTD® Girl Power™ Bouquet - Premium</v>
      </c>
      <c r="D624" s="157" t="s">
        <v>141</v>
      </c>
      <c r="E624" s="23">
        <v>66.989999999999995</v>
      </c>
      <c r="F624" s="73">
        <f t="shared" si="85"/>
        <v>1</v>
      </c>
      <c r="G624" s="23">
        <f t="shared" si="88"/>
        <v>66.989999999999995</v>
      </c>
      <c r="H624" s="25" t="s">
        <v>127</v>
      </c>
      <c r="I624" s="63">
        <v>17</v>
      </c>
      <c r="J624" s="63">
        <v>15</v>
      </c>
      <c r="K624" s="63">
        <f t="shared" si="86"/>
        <v>43.18</v>
      </c>
      <c r="L624" s="63">
        <f t="shared" si="87"/>
        <v>38.1</v>
      </c>
      <c r="M624" s="48">
        <v>3</v>
      </c>
    </row>
    <row r="625" spans="1:13" s="78" customFormat="1" ht="65.25" customHeight="1" x14ac:dyDescent="0.25">
      <c r="A625" s="7" t="s">
        <v>346</v>
      </c>
      <c r="B625" s="7" t="s">
        <v>1216</v>
      </c>
      <c r="C625" s="7" t="s">
        <v>565</v>
      </c>
      <c r="D625" s="156" t="s">
        <v>141</v>
      </c>
      <c r="E625" s="24">
        <v>49.99</v>
      </c>
      <c r="F625" s="75">
        <f t="shared" si="85"/>
        <v>1</v>
      </c>
      <c r="G625" s="24">
        <f t="shared" si="88"/>
        <v>49.99</v>
      </c>
      <c r="H625" s="119" t="s">
        <v>730</v>
      </c>
      <c r="I625" s="60">
        <v>11</v>
      </c>
      <c r="J625" s="60">
        <v>11</v>
      </c>
      <c r="K625" s="60">
        <f t="shared" si="86"/>
        <v>27.94</v>
      </c>
      <c r="L625" s="60">
        <f t="shared" si="87"/>
        <v>27.94</v>
      </c>
      <c r="M625" s="99" t="s">
        <v>229</v>
      </c>
    </row>
    <row r="626" spans="1:13" s="71" customFormat="1" ht="65.25" customHeight="1" x14ac:dyDescent="0.25">
      <c r="A626" s="15" t="s">
        <v>346</v>
      </c>
      <c r="B626" s="15" t="s">
        <v>1217</v>
      </c>
      <c r="C626" s="15" t="str">
        <f>C625&amp;" - Deluxe"</f>
        <v>The FTD® Little Boy Blue™ Bouquet - Deluxe</v>
      </c>
      <c r="D626" s="155" t="s">
        <v>141</v>
      </c>
      <c r="E626" s="22">
        <v>59.99</v>
      </c>
      <c r="F626" s="70">
        <f t="shared" si="85"/>
        <v>1</v>
      </c>
      <c r="G626" s="22">
        <f t="shared" si="88"/>
        <v>59.99</v>
      </c>
      <c r="H626" s="1" t="s">
        <v>127</v>
      </c>
      <c r="I626" s="61">
        <v>12</v>
      </c>
      <c r="J626" s="61">
        <v>12</v>
      </c>
      <c r="K626" s="61">
        <f t="shared" si="86"/>
        <v>30.48</v>
      </c>
      <c r="L626" s="61">
        <f t="shared" si="87"/>
        <v>30.48</v>
      </c>
      <c r="M626" s="47" t="s">
        <v>229</v>
      </c>
    </row>
    <row r="627" spans="1:13" s="74" customFormat="1" ht="65.25" customHeight="1" x14ac:dyDescent="0.25">
      <c r="A627" s="16" t="s">
        <v>346</v>
      </c>
      <c r="B627" s="16" t="s">
        <v>1218</v>
      </c>
      <c r="C627" s="16" t="str">
        <f>C625&amp;" - Premium"</f>
        <v>The FTD® Little Boy Blue™ Bouquet - Premium</v>
      </c>
      <c r="D627" s="157" t="s">
        <v>141</v>
      </c>
      <c r="E627" s="23">
        <v>99.99</v>
      </c>
      <c r="F627" s="73">
        <f t="shared" si="85"/>
        <v>1</v>
      </c>
      <c r="G627" s="23">
        <f t="shared" si="88"/>
        <v>99.99</v>
      </c>
      <c r="H627" s="25" t="s">
        <v>127</v>
      </c>
      <c r="I627" s="63">
        <v>15</v>
      </c>
      <c r="J627" s="63">
        <v>15</v>
      </c>
      <c r="K627" s="63">
        <f t="shared" si="86"/>
        <v>38.1</v>
      </c>
      <c r="L627" s="63">
        <f t="shared" si="87"/>
        <v>38.1</v>
      </c>
      <c r="M627" s="48" t="s">
        <v>229</v>
      </c>
    </row>
    <row r="628" spans="1:13" s="78" customFormat="1" ht="65.25" customHeight="1" x14ac:dyDescent="0.25">
      <c r="A628" s="7" t="s">
        <v>346</v>
      </c>
      <c r="B628" s="7" t="s">
        <v>1219</v>
      </c>
      <c r="C628" s="7" t="s">
        <v>566</v>
      </c>
      <c r="D628" s="156" t="s">
        <v>141</v>
      </c>
      <c r="E628" s="24">
        <v>49.99</v>
      </c>
      <c r="F628" s="75">
        <f t="shared" si="85"/>
        <v>1</v>
      </c>
      <c r="G628" s="24">
        <f t="shared" si="88"/>
        <v>49.99</v>
      </c>
      <c r="H628" s="119" t="s">
        <v>731</v>
      </c>
      <c r="I628" s="60">
        <v>11</v>
      </c>
      <c r="J628" s="60">
        <v>12</v>
      </c>
      <c r="K628" s="60">
        <f t="shared" si="86"/>
        <v>27.94</v>
      </c>
      <c r="L628" s="60">
        <f t="shared" si="87"/>
        <v>30.48</v>
      </c>
      <c r="M628" s="99" t="s">
        <v>229</v>
      </c>
    </row>
    <row r="629" spans="1:13" s="71" customFormat="1" ht="65.25" customHeight="1" x14ac:dyDescent="0.25">
      <c r="A629" s="15" t="s">
        <v>346</v>
      </c>
      <c r="B629" s="15" t="s">
        <v>1220</v>
      </c>
      <c r="C629" s="15" t="str">
        <f>C628&amp;" - Deluxe"</f>
        <v>The FTD® Little Miss Pink™ Bouquet - Deluxe</v>
      </c>
      <c r="D629" s="155" t="s">
        <v>141</v>
      </c>
      <c r="E629" s="22">
        <v>59.99</v>
      </c>
      <c r="F629" s="70">
        <f t="shared" si="85"/>
        <v>1</v>
      </c>
      <c r="G629" s="22">
        <f t="shared" si="88"/>
        <v>59.99</v>
      </c>
      <c r="H629" s="1" t="s">
        <v>127</v>
      </c>
      <c r="I629" s="61">
        <v>12</v>
      </c>
      <c r="J629" s="61">
        <v>13</v>
      </c>
      <c r="K629" s="61">
        <f t="shared" si="86"/>
        <v>30.48</v>
      </c>
      <c r="L629" s="61">
        <f t="shared" si="87"/>
        <v>33.020000000000003</v>
      </c>
      <c r="M629" s="47" t="s">
        <v>229</v>
      </c>
    </row>
    <row r="630" spans="1:13" s="74" customFormat="1" ht="65.25" customHeight="1" x14ac:dyDescent="0.25">
      <c r="A630" s="16" t="s">
        <v>346</v>
      </c>
      <c r="B630" s="16" t="s">
        <v>1221</v>
      </c>
      <c r="C630" s="16" t="str">
        <f>C628&amp;" - Premium"</f>
        <v>The FTD® Little Miss Pink™ Bouquet - Premium</v>
      </c>
      <c r="D630" s="157" t="s">
        <v>141</v>
      </c>
      <c r="E630" s="23">
        <v>99.99</v>
      </c>
      <c r="F630" s="73">
        <f t="shared" si="85"/>
        <v>1</v>
      </c>
      <c r="G630" s="23">
        <f t="shared" si="88"/>
        <v>99.99</v>
      </c>
      <c r="H630" s="25" t="s">
        <v>127</v>
      </c>
      <c r="I630" s="63">
        <v>14</v>
      </c>
      <c r="J630" s="63">
        <v>16</v>
      </c>
      <c r="K630" s="63">
        <f t="shared" si="86"/>
        <v>35.56</v>
      </c>
      <c r="L630" s="63">
        <f t="shared" si="87"/>
        <v>40.64</v>
      </c>
      <c r="M630" s="48" t="s">
        <v>229</v>
      </c>
    </row>
    <row r="631" spans="1:13" s="78" customFormat="1" ht="65.25" customHeight="1" x14ac:dyDescent="0.25">
      <c r="A631" s="7" t="s">
        <v>346</v>
      </c>
      <c r="B631" s="7" t="s">
        <v>1222</v>
      </c>
      <c r="C631" s="7" t="s">
        <v>564</v>
      </c>
      <c r="D631" s="160" t="s">
        <v>143</v>
      </c>
      <c r="E631" s="24">
        <v>39.99</v>
      </c>
      <c r="F631" s="75">
        <f t="shared" ref="F631:F642" si="89">$F$1</f>
        <v>1</v>
      </c>
      <c r="G631" s="24">
        <f t="shared" ref="G631:G642" si="90">VALUE(TRUNC(E631*F631,0)&amp;".99")</f>
        <v>39.99</v>
      </c>
      <c r="H631" s="119" t="s">
        <v>732</v>
      </c>
      <c r="I631" s="60">
        <v>14</v>
      </c>
      <c r="J631" s="60">
        <v>10</v>
      </c>
      <c r="K631" s="60">
        <f t="shared" si="86"/>
        <v>35.56</v>
      </c>
      <c r="L631" s="60">
        <f t="shared" si="87"/>
        <v>25.4</v>
      </c>
      <c r="M631" s="99" t="s">
        <v>229</v>
      </c>
    </row>
    <row r="632" spans="1:13" s="71" customFormat="1" ht="65.25" customHeight="1" x14ac:dyDescent="0.25">
      <c r="A632" s="15" t="s">
        <v>346</v>
      </c>
      <c r="B632" s="15" t="s">
        <v>1223</v>
      </c>
      <c r="C632" s="15" t="str">
        <f>C631&amp;" - Deluxe"</f>
        <v>The FTD® Sunshine Daydream™ Bouquet - Deluxe</v>
      </c>
      <c r="D632" s="158" t="s">
        <v>143</v>
      </c>
      <c r="E632" s="22">
        <v>49.99</v>
      </c>
      <c r="F632" s="70">
        <f t="shared" si="89"/>
        <v>1</v>
      </c>
      <c r="G632" s="22">
        <f t="shared" si="90"/>
        <v>49.99</v>
      </c>
      <c r="H632" s="1" t="s">
        <v>127</v>
      </c>
      <c r="I632" s="61">
        <v>14</v>
      </c>
      <c r="J632" s="61">
        <v>11</v>
      </c>
      <c r="K632" s="61">
        <f t="shared" si="86"/>
        <v>35.56</v>
      </c>
      <c r="L632" s="61">
        <f t="shared" si="87"/>
        <v>27.94</v>
      </c>
      <c r="M632" s="47" t="s">
        <v>229</v>
      </c>
    </row>
    <row r="633" spans="1:13" s="74" customFormat="1" ht="65.25" customHeight="1" x14ac:dyDescent="0.25">
      <c r="A633" s="16" t="s">
        <v>346</v>
      </c>
      <c r="B633" s="16" t="s">
        <v>1224</v>
      </c>
      <c r="C633" s="16" t="str">
        <f>C631&amp;" - Premium"</f>
        <v>The FTD® Sunshine Daydream™ Bouquet - Premium</v>
      </c>
      <c r="D633" s="159" t="s">
        <v>143</v>
      </c>
      <c r="E633" s="23">
        <v>59.99</v>
      </c>
      <c r="F633" s="73">
        <f t="shared" si="89"/>
        <v>1</v>
      </c>
      <c r="G633" s="23">
        <f t="shared" si="90"/>
        <v>59.99</v>
      </c>
      <c r="H633" s="25" t="s">
        <v>127</v>
      </c>
      <c r="I633" s="63">
        <v>16</v>
      </c>
      <c r="J633" s="63">
        <v>13</v>
      </c>
      <c r="K633" s="63">
        <f t="shared" si="86"/>
        <v>40.64</v>
      </c>
      <c r="L633" s="63">
        <f t="shared" si="87"/>
        <v>33.020000000000003</v>
      </c>
      <c r="M633" s="48" t="s">
        <v>229</v>
      </c>
    </row>
    <row r="634" spans="1:13" s="78" customFormat="1" ht="65.25" customHeight="1" x14ac:dyDescent="0.25">
      <c r="A634" s="7" t="s">
        <v>346</v>
      </c>
      <c r="B634" s="7" t="s">
        <v>1225</v>
      </c>
      <c r="C634" s="7" t="s">
        <v>580</v>
      </c>
      <c r="D634" s="160" t="s">
        <v>143</v>
      </c>
      <c r="E634" s="24">
        <v>39.99</v>
      </c>
      <c r="F634" s="75">
        <f t="shared" si="89"/>
        <v>1</v>
      </c>
      <c r="G634" s="24">
        <f t="shared" si="90"/>
        <v>39.99</v>
      </c>
      <c r="H634" s="119" t="s">
        <v>733</v>
      </c>
      <c r="I634" s="60">
        <v>9</v>
      </c>
      <c r="J634" s="60">
        <v>11</v>
      </c>
      <c r="K634" s="60">
        <f t="shared" si="86"/>
        <v>22.86</v>
      </c>
      <c r="L634" s="60">
        <f t="shared" si="87"/>
        <v>27.94</v>
      </c>
      <c r="M634" s="99" t="s">
        <v>229</v>
      </c>
    </row>
    <row r="635" spans="1:13" s="71" customFormat="1" ht="65.25" customHeight="1" x14ac:dyDescent="0.25">
      <c r="A635" s="15" t="s">
        <v>346</v>
      </c>
      <c r="B635" s="15" t="s">
        <v>1226</v>
      </c>
      <c r="C635" s="15" t="str">
        <f>C634&amp;" - Deluxe"</f>
        <v>The FTD® "Well Done"™ Bouquet - Deluxe</v>
      </c>
      <c r="D635" s="158" t="s">
        <v>143</v>
      </c>
      <c r="E635" s="22">
        <v>56.99</v>
      </c>
      <c r="F635" s="70">
        <f t="shared" si="89"/>
        <v>1</v>
      </c>
      <c r="G635" s="22">
        <f t="shared" si="90"/>
        <v>56.99</v>
      </c>
      <c r="H635" s="1" t="s">
        <v>127</v>
      </c>
      <c r="I635" s="61">
        <v>10</v>
      </c>
      <c r="J635" s="61">
        <v>12</v>
      </c>
      <c r="K635" s="61">
        <f t="shared" si="86"/>
        <v>25.4</v>
      </c>
      <c r="L635" s="61">
        <f t="shared" si="87"/>
        <v>30.48</v>
      </c>
      <c r="M635" s="47" t="s">
        <v>229</v>
      </c>
    </row>
    <row r="636" spans="1:13" s="74" customFormat="1" ht="65.25" customHeight="1" x14ac:dyDescent="0.25">
      <c r="A636" s="16" t="s">
        <v>346</v>
      </c>
      <c r="B636" s="16" t="s">
        <v>1227</v>
      </c>
      <c r="C636" s="16" t="str">
        <f>C634&amp;" - Premium"</f>
        <v>The FTD® "Well Done"™ Bouquet - Premium</v>
      </c>
      <c r="D636" s="159" t="s">
        <v>143</v>
      </c>
      <c r="E636" s="23">
        <v>79.989999999999995</v>
      </c>
      <c r="F636" s="73">
        <f t="shared" si="89"/>
        <v>1</v>
      </c>
      <c r="G636" s="23">
        <f t="shared" si="90"/>
        <v>79.989999999999995</v>
      </c>
      <c r="H636" s="25" t="s">
        <v>127</v>
      </c>
      <c r="I636" s="63">
        <v>12</v>
      </c>
      <c r="J636" s="63">
        <v>14</v>
      </c>
      <c r="K636" s="63">
        <f t="shared" si="86"/>
        <v>30.48</v>
      </c>
      <c r="L636" s="63">
        <f t="shared" si="87"/>
        <v>35.56</v>
      </c>
      <c r="M636" s="48" t="s">
        <v>229</v>
      </c>
    </row>
    <row r="637" spans="1:13" s="78" customFormat="1" ht="65.25" customHeight="1" x14ac:dyDescent="0.25">
      <c r="A637" s="7" t="s">
        <v>346</v>
      </c>
      <c r="B637" s="7" t="s">
        <v>1228</v>
      </c>
      <c r="C637" s="7" t="s">
        <v>781</v>
      </c>
      <c r="D637" s="160" t="s">
        <v>143</v>
      </c>
      <c r="E637" s="24">
        <v>74.989999999999995</v>
      </c>
      <c r="F637" s="75">
        <f t="shared" si="89"/>
        <v>1</v>
      </c>
      <c r="G637" s="24">
        <f t="shared" si="90"/>
        <v>74.989999999999995</v>
      </c>
      <c r="H637" s="119" t="s">
        <v>782</v>
      </c>
      <c r="I637" s="60">
        <v>18</v>
      </c>
      <c r="J637" s="60">
        <v>14</v>
      </c>
      <c r="K637" s="60">
        <f t="shared" si="86"/>
        <v>45.72</v>
      </c>
      <c r="L637" s="60">
        <f t="shared" si="87"/>
        <v>35.56</v>
      </c>
      <c r="M637" s="99">
        <v>3</v>
      </c>
    </row>
    <row r="638" spans="1:13" s="71" customFormat="1" ht="65.25" customHeight="1" x14ac:dyDescent="0.25">
      <c r="A638" s="15" t="s">
        <v>346</v>
      </c>
      <c r="B638" s="15" t="s">
        <v>1229</v>
      </c>
      <c r="C638" s="15" t="str">
        <f>C637&amp;" - Deluxe"</f>
        <v>The FTD® New Dream™ Bouquet - Deluxe</v>
      </c>
      <c r="D638" s="158" t="s">
        <v>143</v>
      </c>
      <c r="E638" s="22">
        <v>86.99</v>
      </c>
      <c r="F638" s="70">
        <f t="shared" si="89"/>
        <v>1</v>
      </c>
      <c r="G638" s="22">
        <f t="shared" si="90"/>
        <v>86.99</v>
      </c>
      <c r="H638" s="1" t="s">
        <v>127</v>
      </c>
      <c r="I638" s="61">
        <v>19</v>
      </c>
      <c r="J638" s="61">
        <v>15</v>
      </c>
      <c r="K638" s="61">
        <f t="shared" si="86"/>
        <v>48.26</v>
      </c>
      <c r="L638" s="61">
        <f t="shared" si="87"/>
        <v>38.1</v>
      </c>
      <c r="M638" s="47">
        <v>3</v>
      </c>
    </row>
    <row r="639" spans="1:13" s="74" customFormat="1" ht="65.25" customHeight="1" x14ac:dyDescent="0.25">
      <c r="A639" s="16" t="s">
        <v>346</v>
      </c>
      <c r="B639" s="16" t="s">
        <v>1230</v>
      </c>
      <c r="C639" s="16" t="str">
        <f>C637&amp;" - Premium"</f>
        <v>The FTD® New Dream™ Bouquet - Premium</v>
      </c>
      <c r="D639" s="159" t="s">
        <v>143</v>
      </c>
      <c r="E639" s="23">
        <v>99.99</v>
      </c>
      <c r="F639" s="73">
        <f t="shared" si="89"/>
        <v>1</v>
      </c>
      <c r="G639" s="23">
        <f t="shared" si="90"/>
        <v>99.99</v>
      </c>
      <c r="H639" s="25" t="s">
        <v>127</v>
      </c>
      <c r="I639" s="63">
        <v>20</v>
      </c>
      <c r="J639" s="63">
        <v>16</v>
      </c>
      <c r="K639" s="63">
        <f t="shared" si="86"/>
        <v>50.8</v>
      </c>
      <c r="L639" s="63">
        <f t="shared" si="87"/>
        <v>40.64</v>
      </c>
      <c r="M639" s="48">
        <v>3</v>
      </c>
    </row>
    <row r="640" spans="1:13" s="78" customFormat="1" ht="65.25" customHeight="1" x14ac:dyDescent="0.25">
      <c r="A640" s="7" t="s">
        <v>346</v>
      </c>
      <c r="B640" s="7" t="s">
        <v>1231</v>
      </c>
      <c r="C640" s="7" t="s">
        <v>568</v>
      </c>
      <c r="D640" s="160" t="s">
        <v>143</v>
      </c>
      <c r="E640" s="24">
        <v>64.989999999999995</v>
      </c>
      <c r="F640" s="75">
        <f t="shared" si="89"/>
        <v>1</v>
      </c>
      <c r="G640" s="24">
        <f t="shared" si="90"/>
        <v>64.989999999999995</v>
      </c>
      <c r="H640" s="119" t="s">
        <v>734</v>
      </c>
      <c r="I640" s="60">
        <v>19</v>
      </c>
      <c r="J640" s="60">
        <v>17</v>
      </c>
      <c r="K640" s="60">
        <f t="shared" si="86"/>
        <v>48.26</v>
      </c>
      <c r="L640" s="60">
        <f t="shared" si="87"/>
        <v>43.18</v>
      </c>
      <c r="M640" s="99">
        <v>3</v>
      </c>
    </row>
    <row r="641" spans="1:13" s="71" customFormat="1" ht="65.25" customHeight="1" x14ac:dyDescent="0.25">
      <c r="A641" s="15" t="s">
        <v>346</v>
      </c>
      <c r="B641" s="15" t="s">
        <v>1232</v>
      </c>
      <c r="C641" s="15" t="str">
        <f>C640&amp;" - Deluxe"</f>
        <v>The FTD® Lilies &amp; More™ Bouquet - Deluxe</v>
      </c>
      <c r="D641" s="158" t="s">
        <v>143</v>
      </c>
      <c r="E641" s="22">
        <v>74.989999999999995</v>
      </c>
      <c r="F641" s="70">
        <f t="shared" si="89"/>
        <v>1</v>
      </c>
      <c r="G641" s="22">
        <f t="shared" si="90"/>
        <v>74.989999999999995</v>
      </c>
      <c r="H641" s="1" t="s">
        <v>127</v>
      </c>
      <c r="I641" s="61">
        <v>20</v>
      </c>
      <c r="J641" s="61">
        <v>19</v>
      </c>
      <c r="K641" s="61">
        <f t="shared" si="86"/>
        <v>50.8</v>
      </c>
      <c r="L641" s="61">
        <f t="shared" si="87"/>
        <v>48.26</v>
      </c>
      <c r="M641" s="47">
        <v>3</v>
      </c>
    </row>
    <row r="642" spans="1:13" s="74" customFormat="1" ht="65.25" customHeight="1" x14ac:dyDescent="0.25">
      <c r="A642" s="16" t="s">
        <v>346</v>
      </c>
      <c r="B642" s="16" t="s">
        <v>1233</v>
      </c>
      <c r="C642" s="16" t="str">
        <f>C640&amp;" - Premium"</f>
        <v>The FTD® Lilies &amp; More™ Bouquet - Premium</v>
      </c>
      <c r="D642" s="159" t="s">
        <v>143</v>
      </c>
      <c r="E642" s="23">
        <v>84.99</v>
      </c>
      <c r="F642" s="73">
        <f t="shared" si="89"/>
        <v>1</v>
      </c>
      <c r="G642" s="23">
        <f t="shared" si="90"/>
        <v>84.99</v>
      </c>
      <c r="H642" s="25" t="s">
        <v>127</v>
      </c>
      <c r="I642" s="63">
        <v>20</v>
      </c>
      <c r="J642" s="63">
        <v>20</v>
      </c>
      <c r="K642" s="63">
        <f t="shared" si="86"/>
        <v>50.8</v>
      </c>
      <c r="L642" s="63">
        <f t="shared" si="87"/>
        <v>50.8</v>
      </c>
      <c r="M642" s="48">
        <v>3</v>
      </c>
    </row>
    <row r="643" spans="1:13" s="81" customFormat="1" ht="65.25" customHeight="1" x14ac:dyDescent="0.25">
      <c r="A643" s="26" t="s">
        <v>346</v>
      </c>
      <c r="B643" s="26" t="s">
        <v>1234</v>
      </c>
      <c r="C643" s="26" t="s">
        <v>576</v>
      </c>
      <c r="D643" s="153" t="s">
        <v>77</v>
      </c>
      <c r="E643" s="85">
        <v>24.99</v>
      </c>
      <c r="F643" s="79"/>
      <c r="G643" s="27"/>
      <c r="H643" s="145" t="s">
        <v>735</v>
      </c>
      <c r="I643" s="80" t="s">
        <v>581</v>
      </c>
      <c r="J643" s="80"/>
      <c r="K643" s="80" t="s">
        <v>1324</v>
      </c>
      <c r="L643" s="80"/>
      <c r="M643" s="175"/>
    </row>
    <row r="644" spans="1:13" s="81" customFormat="1" ht="65.25" customHeight="1" x14ac:dyDescent="0.25">
      <c r="A644" s="26" t="s">
        <v>346</v>
      </c>
      <c r="B644" s="26" t="s">
        <v>1235</v>
      </c>
      <c r="C644" s="26" t="s">
        <v>575</v>
      </c>
      <c r="D644" s="153" t="s">
        <v>77</v>
      </c>
      <c r="E644" s="85">
        <v>19.989999999999998</v>
      </c>
      <c r="F644" s="79"/>
      <c r="G644" s="27"/>
      <c r="H644" s="145" t="s">
        <v>736</v>
      </c>
      <c r="I644" s="80" t="s">
        <v>582</v>
      </c>
      <c r="J644" s="80"/>
      <c r="K644" s="80" t="s">
        <v>1325</v>
      </c>
      <c r="L644" s="80"/>
      <c r="M644" s="175"/>
    </row>
    <row r="645" spans="1:13" s="81" customFormat="1" ht="65.25" customHeight="1" x14ac:dyDescent="0.25">
      <c r="A645" s="26" t="s">
        <v>346</v>
      </c>
      <c r="B645" s="26" t="s">
        <v>1236</v>
      </c>
      <c r="C645" s="26" t="s">
        <v>578</v>
      </c>
      <c r="D645" s="153" t="s">
        <v>77</v>
      </c>
      <c r="E645" s="85">
        <v>19.989999999999998</v>
      </c>
      <c r="F645" s="79"/>
      <c r="G645" s="27"/>
      <c r="H645" s="145" t="s">
        <v>737</v>
      </c>
      <c r="I645" s="80" t="s">
        <v>582</v>
      </c>
      <c r="J645" s="80"/>
      <c r="K645" s="80" t="s">
        <v>1325</v>
      </c>
      <c r="L645" s="80"/>
      <c r="M645" s="175"/>
    </row>
    <row r="646" spans="1:13" s="81" customFormat="1" ht="65.25" customHeight="1" x14ac:dyDescent="0.25">
      <c r="A646" s="26" t="s">
        <v>346</v>
      </c>
      <c r="B646" s="26" t="s">
        <v>1237</v>
      </c>
      <c r="C646" s="26" t="s">
        <v>579</v>
      </c>
      <c r="D646" s="153" t="s">
        <v>77</v>
      </c>
      <c r="E646" s="85">
        <v>52.99</v>
      </c>
      <c r="F646" s="79"/>
      <c r="G646" s="27"/>
      <c r="H646" s="145" t="s">
        <v>738</v>
      </c>
      <c r="I646" s="80">
        <v>3</v>
      </c>
      <c r="J646" s="80">
        <v>6</v>
      </c>
      <c r="K646" s="80">
        <f t="shared" si="86"/>
        <v>7.62</v>
      </c>
      <c r="L646" s="80">
        <f t="shared" si="87"/>
        <v>15.24</v>
      </c>
      <c r="M646" s="175"/>
    </row>
    <row r="647" spans="1:13" s="81" customFormat="1" ht="65.25" customHeight="1" x14ac:dyDescent="0.25">
      <c r="A647" s="26" t="s">
        <v>346</v>
      </c>
      <c r="B647" s="26" t="s">
        <v>1238</v>
      </c>
      <c r="C647" s="26" t="s">
        <v>358</v>
      </c>
      <c r="D647" s="153" t="s">
        <v>77</v>
      </c>
      <c r="E647" s="85">
        <v>89.99</v>
      </c>
      <c r="F647" s="79">
        <f t="shared" ref="F647:F666" si="91">$F$1</f>
        <v>1</v>
      </c>
      <c r="G647" s="27">
        <f>E647*F647</f>
        <v>89.99</v>
      </c>
      <c r="H647" s="145" t="s">
        <v>631</v>
      </c>
      <c r="I647" s="80">
        <v>14</v>
      </c>
      <c r="J647" s="80">
        <v>10</v>
      </c>
      <c r="K647" s="80">
        <f>I647*2.54</f>
        <v>35.56</v>
      </c>
      <c r="L647" s="80">
        <f>J647*2.54</f>
        <v>25.4</v>
      </c>
      <c r="M647" s="175"/>
    </row>
    <row r="648" spans="1:13" s="154" customFormat="1" ht="84.9" customHeight="1" x14ac:dyDescent="0.25">
      <c r="A648" s="154" t="s">
        <v>346</v>
      </c>
      <c r="B648" s="154" t="s">
        <v>1239</v>
      </c>
      <c r="C648" s="154" t="s">
        <v>359</v>
      </c>
      <c r="D648" s="153" t="s">
        <v>77</v>
      </c>
      <c r="E648" s="85">
        <v>16.989999999999998</v>
      </c>
      <c r="F648" s="79">
        <f t="shared" si="91"/>
        <v>1</v>
      </c>
      <c r="G648" s="27">
        <f t="shared" ref="G648:G653" si="92">E648*F648</f>
        <v>16.989999999999998</v>
      </c>
      <c r="H648" s="145" t="s">
        <v>632</v>
      </c>
      <c r="I648" s="80">
        <v>5</v>
      </c>
      <c r="J648" s="80">
        <v>3</v>
      </c>
      <c r="K648" s="80">
        <f t="shared" si="86"/>
        <v>12.7</v>
      </c>
      <c r="L648" s="80">
        <f t="shared" si="87"/>
        <v>7.62</v>
      </c>
      <c r="M648" s="175"/>
    </row>
    <row r="649" spans="1:13" s="154" customFormat="1" ht="84.9" customHeight="1" x14ac:dyDescent="0.25">
      <c r="A649" s="154" t="s">
        <v>346</v>
      </c>
      <c r="B649" s="154" t="s">
        <v>1240</v>
      </c>
      <c r="C649" s="154" t="s">
        <v>360</v>
      </c>
      <c r="D649" s="153" t="s">
        <v>77</v>
      </c>
      <c r="E649" s="85">
        <v>14.99</v>
      </c>
      <c r="F649" s="79">
        <f t="shared" si="91"/>
        <v>1</v>
      </c>
      <c r="G649" s="27">
        <f t="shared" si="92"/>
        <v>14.99</v>
      </c>
      <c r="H649" s="145" t="s">
        <v>633</v>
      </c>
      <c r="I649" s="80">
        <v>4</v>
      </c>
      <c r="J649" s="80">
        <v>3</v>
      </c>
      <c r="K649" s="80">
        <f t="shared" si="86"/>
        <v>10.16</v>
      </c>
      <c r="L649" s="80">
        <f t="shared" si="87"/>
        <v>7.62</v>
      </c>
      <c r="M649" s="175"/>
    </row>
    <row r="650" spans="1:13" s="154" customFormat="1" ht="84.9" customHeight="1" x14ac:dyDescent="0.25">
      <c r="A650" s="154" t="s">
        <v>346</v>
      </c>
      <c r="B650" s="154" t="s">
        <v>1241</v>
      </c>
      <c r="C650" s="154" t="s">
        <v>361</v>
      </c>
      <c r="D650" s="153" t="s">
        <v>77</v>
      </c>
      <c r="E650" s="85">
        <v>14.99</v>
      </c>
      <c r="F650" s="79">
        <f t="shared" si="91"/>
        <v>1</v>
      </c>
      <c r="G650" s="27">
        <f t="shared" si="92"/>
        <v>14.99</v>
      </c>
      <c r="H650" s="145" t="s">
        <v>634</v>
      </c>
      <c r="I650" s="80">
        <v>4</v>
      </c>
      <c r="J650" s="80">
        <v>3</v>
      </c>
      <c r="K650" s="80">
        <f t="shared" si="86"/>
        <v>10.16</v>
      </c>
      <c r="L650" s="80">
        <f t="shared" si="87"/>
        <v>7.62</v>
      </c>
      <c r="M650" s="175"/>
    </row>
    <row r="651" spans="1:13" s="154" customFormat="1" ht="84.9" customHeight="1" x14ac:dyDescent="0.25">
      <c r="A651" s="154" t="s">
        <v>346</v>
      </c>
      <c r="B651" s="154" t="s">
        <v>1242</v>
      </c>
      <c r="C651" s="154" t="s">
        <v>362</v>
      </c>
      <c r="D651" s="153" t="s">
        <v>77</v>
      </c>
      <c r="E651" s="85">
        <v>14.99</v>
      </c>
      <c r="F651" s="79">
        <f t="shared" si="91"/>
        <v>1</v>
      </c>
      <c r="G651" s="27">
        <f t="shared" si="92"/>
        <v>14.99</v>
      </c>
      <c r="H651" s="145" t="s">
        <v>635</v>
      </c>
      <c r="I651" s="80">
        <v>5</v>
      </c>
      <c r="J651" s="80">
        <v>3</v>
      </c>
      <c r="K651" s="80">
        <f t="shared" si="86"/>
        <v>12.7</v>
      </c>
      <c r="L651" s="80">
        <f t="shared" si="87"/>
        <v>7.62</v>
      </c>
      <c r="M651" s="175"/>
    </row>
    <row r="652" spans="1:13" s="154" customFormat="1" ht="84.9" customHeight="1" x14ac:dyDescent="0.25">
      <c r="A652" s="154" t="s">
        <v>346</v>
      </c>
      <c r="B652" s="154" t="s">
        <v>1243</v>
      </c>
      <c r="C652" s="154" t="s">
        <v>363</v>
      </c>
      <c r="D652" s="153" t="s">
        <v>77</v>
      </c>
      <c r="E652" s="85">
        <v>14.99</v>
      </c>
      <c r="F652" s="79">
        <f t="shared" si="91"/>
        <v>1</v>
      </c>
      <c r="G652" s="27">
        <f t="shared" si="92"/>
        <v>14.99</v>
      </c>
      <c r="H652" s="145" t="s">
        <v>636</v>
      </c>
      <c r="I652" s="80">
        <v>5</v>
      </c>
      <c r="J652" s="80">
        <v>3</v>
      </c>
      <c r="K652" s="80">
        <f t="shared" si="86"/>
        <v>12.7</v>
      </c>
      <c r="L652" s="80">
        <f t="shared" si="87"/>
        <v>7.62</v>
      </c>
      <c r="M652" s="175"/>
    </row>
    <row r="653" spans="1:13" s="154" customFormat="1" ht="84.9" customHeight="1" x14ac:dyDescent="0.25">
      <c r="A653" s="154" t="s">
        <v>346</v>
      </c>
      <c r="B653" s="154" t="s">
        <v>1244</v>
      </c>
      <c r="C653" s="154" t="s">
        <v>364</v>
      </c>
      <c r="D653" s="153" t="s">
        <v>77</v>
      </c>
      <c r="E653" s="85">
        <v>14.99</v>
      </c>
      <c r="F653" s="79">
        <f t="shared" si="91"/>
        <v>1</v>
      </c>
      <c r="G653" s="27">
        <f t="shared" si="92"/>
        <v>14.99</v>
      </c>
      <c r="H653" s="145" t="s">
        <v>637</v>
      </c>
      <c r="I653" s="80">
        <v>4</v>
      </c>
      <c r="J653" s="80">
        <v>3</v>
      </c>
      <c r="K653" s="80">
        <f t="shared" si="86"/>
        <v>10.16</v>
      </c>
      <c r="L653" s="80">
        <f t="shared" si="87"/>
        <v>7.62</v>
      </c>
      <c r="M653" s="175"/>
    </row>
    <row r="654" spans="1:13" s="81" customFormat="1" ht="65.25" customHeight="1" x14ac:dyDescent="0.25">
      <c r="A654" s="26" t="s">
        <v>346</v>
      </c>
      <c r="B654" s="26" t="s">
        <v>1245</v>
      </c>
      <c r="C654" s="26" t="s">
        <v>574</v>
      </c>
      <c r="D654" s="153" t="s">
        <v>77</v>
      </c>
      <c r="E654" s="85">
        <v>112.99</v>
      </c>
      <c r="F654" s="79"/>
      <c r="G654" s="27"/>
      <c r="H654" s="145" t="s">
        <v>739</v>
      </c>
      <c r="I654" s="80">
        <v>10</v>
      </c>
      <c r="J654" s="80">
        <v>7</v>
      </c>
      <c r="K654" s="80">
        <f t="shared" si="86"/>
        <v>25.4</v>
      </c>
      <c r="L654" s="80">
        <f t="shared" si="87"/>
        <v>17.78</v>
      </c>
      <c r="M654" s="175"/>
    </row>
    <row r="655" spans="1:13" s="154" customFormat="1" ht="84.9" customHeight="1" x14ac:dyDescent="0.25">
      <c r="A655" s="154" t="s">
        <v>346</v>
      </c>
      <c r="B655" s="154" t="s">
        <v>1246</v>
      </c>
      <c r="C655" s="154" t="s">
        <v>348</v>
      </c>
      <c r="D655" s="153" t="s">
        <v>77</v>
      </c>
      <c r="E655" s="85">
        <v>14.99</v>
      </c>
      <c r="F655" s="79">
        <f>$F$1</f>
        <v>1</v>
      </c>
      <c r="G655" s="27">
        <f t="shared" ref="G655:G664" si="93">E655*F655</f>
        <v>14.99</v>
      </c>
      <c r="H655" s="145" t="s">
        <v>621</v>
      </c>
      <c r="I655" s="80">
        <v>5</v>
      </c>
      <c r="J655" s="80">
        <v>2</v>
      </c>
      <c r="K655" s="80">
        <f t="shared" si="86"/>
        <v>12.7</v>
      </c>
      <c r="L655" s="80">
        <f t="shared" si="87"/>
        <v>5.08</v>
      </c>
      <c r="M655" s="175"/>
    </row>
    <row r="656" spans="1:13" s="154" customFormat="1" ht="84.9" customHeight="1" x14ac:dyDescent="0.25">
      <c r="A656" s="154" t="s">
        <v>346</v>
      </c>
      <c r="B656" s="154" t="s">
        <v>1247</v>
      </c>
      <c r="C656" s="154" t="s">
        <v>349</v>
      </c>
      <c r="D656" s="153" t="s">
        <v>77</v>
      </c>
      <c r="E656" s="85">
        <v>14.99</v>
      </c>
      <c r="F656" s="79">
        <f t="shared" si="91"/>
        <v>1</v>
      </c>
      <c r="G656" s="27">
        <f t="shared" si="93"/>
        <v>14.99</v>
      </c>
      <c r="H656" s="145" t="s">
        <v>622</v>
      </c>
      <c r="I656" s="80">
        <v>5</v>
      </c>
      <c r="J656" s="80">
        <v>3</v>
      </c>
      <c r="K656" s="80">
        <f t="shared" si="86"/>
        <v>12.7</v>
      </c>
      <c r="L656" s="80">
        <f t="shared" si="87"/>
        <v>7.62</v>
      </c>
      <c r="M656" s="175"/>
    </row>
    <row r="657" spans="1:13" s="154" customFormat="1" ht="84.9" customHeight="1" x14ac:dyDescent="0.25">
      <c r="A657" s="154" t="s">
        <v>346</v>
      </c>
      <c r="B657" s="154" t="s">
        <v>1248</v>
      </c>
      <c r="C657" s="154" t="s">
        <v>350</v>
      </c>
      <c r="D657" s="153" t="s">
        <v>77</v>
      </c>
      <c r="E657" s="85">
        <v>39.99</v>
      </c>
      <c r="F657" s="79">
        <f t="shared" si="91"/>
        <v>1</v>
      </c>
      <c r="G657" s="27">
        <f t="shared" si="93"/>
        <v>39.99</v>
      </c>
      <c r="H657" s="145" t="s">
        <v>623</v>
      </c>
      <c r="I657" s="80">
        <v>5</v>
      </c>
      <c r="J657" s="80">
        <v>4</v>
      </c>
      <c r="K657" s="80">
        <f t="shared" si="86"/>
        <v>12.7</v>
      </c>
      <c r="L657" s="80">
        <f t="shared" si="87"/>
        <v>10.16</v>
      </c>
      <c r="M657" s="175"/>
    </row>
    <row r="658" spans="1:13" s="154" customFormat="1" ht="84.9" customHeight="1" x14ac:dyDescent="0.25">
      <c r="A658" s="154" t="s">
        <v>346</v>
      </c>
      <c r="B658" s="154" t="s">
        <v>1249</v>
      </c>
      <c r="C658" s="154" t="s">
        <v>351</v>
      </c>
      <c r="D658" s="153" t="s">
        <v>77</v>
      </c>
      <c r="E658" s="85">
        <v>18.989999999999998</v>
      </c>
      <c r="F658" s="79">
        <f t="shared" si="91"/>
        <v>1</v>
      </c>
      <c r="G658" s="27">
        <f t="shared" si="93"/>
        <v>18.989999999999998</v>
      </c>
      <c r="H658" s="145" t="s">
        <v>624</v>
      </c>
      <c r="I658" s="80">
        <v>5</v>
      </c>
      <c r="J658" s="80">
        <v>4</v>
      </c>
      <c r="K658" s="80">
        <f t="shared" si="86"/>
        <v>12.7</v>
      </c>
      <c r="L658" s="80">
        <f t="shared" si="87"/>
        <v>10.16</v>
      </c>
      <c r="M658" s="175"/>
    </row>
    <row r="659" spans="1:13" s="154" customFormat="1" ht="84.9" customHeight="1" x14ac:dyDescent="0.25">
      <c r="A659" s="154" t="s">
        <v>346</v>
      </c>
      <c r="B659" s="154" t="s">
        <v>1250</v>
      </c>
      <c r="C659" s="154" t="s">
        <v>352</v>
      </c>
      <c r="D659" s="153" t="s">
        <v>77</v>
      </c>
      <c r="E659" s="85">
        <v>14.99</v>
      </c>
      <c r="F659" s="79">
        <f t="shared" si="91"/>
        <v>1</v>
      </c>
      <c r="G659" s="27">
        <f t="shared" si="93"/>
        <v>14.99</v>
      </c>
      <c r="H659" s="145" t="s">
        <v>625</v>
      </c>
      <c r="I659" s="80">
        <v>4</v>
      </c>
      <c r="J659" s="80">
        <v>3</v>
      </c>
      <c r="K659" s="80">
        <f t="shared" si="86"/>
        <v>10.16</v>
      </c>
      <c r="L659" s="80">
        <f t="shared" si="87"/>
        <v>7.62</v>
      </c>
      <c r="M659" s="175"/>
    </row>
    <row r="660" spans="1:13" s="154" customFormat="1" ht="84.9" customHeight="1" x14ac:dyDescent="0.25">
      <c r="A660" s="154" t="s">
        <v>346</v>
      </c>
      <c r="B660" s="154" t="s">
        <v>1251</v>
      </c>
      <c r="C660" s="154" t="s">
        <v>353</v>
      </c>
      <c r="D660" s="153" t="s">
        <v>77</v>
      </c>
      <c r="E660" s="85">
        <v>14.99</v>
      </c>
      <c r="F660" s="79">
        <f t="shared" si="91"/>
        <v>1</v>
      </c>
      <c r="G660" s="27">
        <f t="shared" si="93"/>
        <v>14.99</v>
      </c>
      <c r="H660" s="145" t="s">
        <v>626</v>
      </c>
      <c r="I660" s="80">
        <v>4</v>
      </c>
      <c r="J660" s="80">
        <v>2</v>
      </c>
      <c r="K660" s="80">
        <f t="shared" si="86"/>
        <v>10.16</v>
      </c>
      <c r="L660" s="80">
        <f t="shared" si="87"/>
        <v>5.08</v>
      </c>
      <c r="M660" s="175"/>
    </row>
    <row r="661" spans="1:13" s="154" customFormat="1" ht="84.9" customHeight="1" x14ac:dyDescent="0.25">
      <c r="A661" s="154" t="s">
        <v>346</v>
      </c>
      <c r="B661" s="154" t="s">
        <v>1252</v>
      </c>
      <c r="C661" s="154" t="s">
        <v>354</v>
      </c>
      <c r="D661" s="153" t="s">
        <v>77</v>
      </c>
      <c r="E661" s="85">
        <v>14.99</v>
      </c>
      <c r="F661" s="79">
        <f t="shared" si="91"/>
        <v>1</v>
      </c>
      <c r="G661" s="27">
        <f t="shared" si="93"/>
        <v>14.99</v>
      </c>
      <c r="H661" s="145" t="s">
        <v>627</v>
      </c>
      <c r="I661" s="80">
        <v>4</v>
      </c>
      <c r="J661" s="80">
        <v>2</v>
      </c>
      <c r="K661" s="80">
        <f t="shared" si="86"/>
        <v>10.16</v>
      </c>
      <c r="L661" s="80">
        <f t="shared" si="87"/>
        <v>5.08</v>
      </c>
      <c r="M661" s="175"/>
    </row>
    <row r="662" spans="1:13" s="154" customFormat="1" ht="84.9" customHeight="1" x14ac:dyDescent="0.25">
      <c r="A662" s="154" t="s">
        <v>346</v>
      </c>
      <c r="B662" s="154" t="s">
        <v>1253</v>
      </c>
      <c r="C662" s="154" t="s">
        <v>355</v>
      </c>
      <c r="D662" s="153" t="s">
        <v>77</v>
      </c>
      <c r="E662" s="85">
        <v>14.99</v>
      </c>
      <c r="F662" s="79">
        <f t="shared" si="91"/>
        <v>1</v>
      </c>
      <c r="G662" s="27">
        <f t="shared" si="93"/>
        <v>14.99</v>
      </c>
      <c r="H662" s="145" t="s">
        <v>628</v>
      </c>
      <c r="I662" s="80">
        <v>4</v>
      </c>
      <c r="J662" s="80">
        <v>2</v>
      </c>
      <c r="K662" s="80">
        <f t="shared" si="86"/>
        <v>10.16</v>
      </c>
      <c r="L662" s="80">
        <f t="shared" si="87"/>
        <v>5.08</v>
      </c>
      <c r="M662" s="175"/>
    </row>
    <row r="663" spans="1:13" s="154" customFormat="1" ht="84.9" customHeight="1" x14ac:dyDescent="0.25">
      <c r="A663" s="154" t="s">
        <v>346</v>
      </c>
      <c r="B663" s="154" t="s">
        <v>1254</v>
      </c>
      <c r="C663" s="154" t="s">
        <v>356</v>
      </c>
      <c r="D663" s="153" t="s">
        <v>77</v>
      </c>
      <c r="E663" s="85">
        <v>14.99</v>
      </c>
      <c r="F663" s="79">
        <f t="shared" si="91"/>
        <v>1</v>
      </c>
      <c r="G663" s="27">
        <f t="shared" si="93"/>
        <v>14.99</v>
      </c>
      <c r="H663" s="145" t="s">
        <v>629</v>
      </c>
      <c r="I663" s="80">
        <v>4</v>
      </c>
      <c r="J663" s="80">
        <v>2</v>
      </c>
      <c r="K663" s="80">
        <f t="shared" si="86"/>
        <v>10.16</v>
      </c>
      <c r="L663" s="80">
        <f t="shared" si="87"/>
        <v>5.08</v>
      </c>
      <c r="M663" s="175"/>
    </row>
    <row r="664" spans="1:13" s="154" customFormat="1" ht="84.9" customHeight="1" x14ac:dyDescent="0.25">
      <c r="A664" s="154" t="s">
        <v>346</v>
      </c>
      <c r="B664" s="154" t="s">
        <v>1255</v>
      </c>
      <c r="C664" s="154" t="s">
        <v>357</v>
      </c>
      <c r="D664" s="153" t="s">
        <v>77</v>
      </c>
      <c r="E664" s="85">
        <v>27.99</v>
      </c>
      <c r="F664" s="79">
        <f t="shared" si="91"/>
        <v>1</v>
      </c>
      <c r="G664" s="27">
        <f t="shared" si="93"/>
        <v>27.99</v>
      </c>
      <c r="H664" s="145" t="s">
        <v>630</v>
      </c>
      <c r="I664" s="80">
        <v>4</v>
      </c>
      <c r="J664" s="80">
        <v>4</v>
      </c>
      <c r="K664" s="80">
        <f t="shared" si="86"/>
        <v>10.16</v>
      </c>
      <c r="L664" s="80">
        <f t="shared" si="87"/>
        <v>10.16</v>
      </c>
      <c r="M664" s="175"/>
    </row>
    <row r="665" spans="1:13" s="81" customFormat="1" ht="65.25" customHeight="1" x14ac:dyDescent="0.25">
      <c r="A665" s="26" t="s">
        <v>346</v>
      </c>
      <c r="B665" s="26" t="s">
        <v>1256</v>
      </c>
      <c r="C665" s="26" t="s">
        <v>573</v>
      </c>
      <c r="D665" s="153" t="s">
        <v>77</v>
      </c>
      <c r="E665" s="85">
        <v>59.99</v>
      </c>
      <c r="F665" s="79">
        <f t="shared" si="91"/>
        <v>1</v>
      </c>
      <c r="G665" s="27">
        <f>E665*F665</f>
        <v>59.99</v>
      </c>
      <c r="H665" s="145" t="s">
        <v>740</v>
      </c>
      <c r="I665" s="80">
        <v>11</v>
      </c>
      <c r="J665" s="80">
        <v>9</v>
      </c>
      <c r="K665" s="80">
        <f t="shared" si="86"/>
        <v>27.94</v>
      </c>
      <c r="L665" s="80">
        <f t="shared" si="87"/>
        <v>22.86</v>
      </c>
      <c r="M665" s="175"/>
    </row>
    <row r="666" spans="1:13" s="81" customFormat="1" ht="65.25" customHeight="1" x14ac:dyDescent="0.25">
      <c r="A666" s="26" t="s">
        <v>346</v>
      </c>
      <c r="B666" s="26" t="s">
        <v>1257</v>
      </c>
      <c r="C666" s="26" t="s">
        <v>577</v>
      </c>
      <c r="D666" s="153" t="s">
        <v>77</v>
      </c>
      <c r="E666" s="85">
        <v>102.99</v>
      </c>
      <c r="F666" s="79">
        <f t="shared" si="91"/>
        <v>1</v>
      </c>
      <c r="G666" s="27">
        <f>E666*F666</f>
        <v>102.99</v>
      </c>
      <c r="H666" s="145" t="s">
        <v>741</v>
      </c>
      <c r="I666" s="80">
        <v>10</v>
      </c>
      <c r="J666" s="80">
        <v>6</v>
      </c>
      <c r="K666" s="80">
        <f t="shared" si="86"/>
        <v>25.4</v>
      </c>
      <c r="L666" s="80">
        <f t="shared" si="87"/>
        <v>15.24</v>
      </c>
      <c r="M666" s="175"/>
    </row>
    <row r="667" spans="1:13" s="161" customFormat="1" ht="69.900000000000006" customHeight="1" x14ac:dyDescent="0.25">
      <c r="A667" s="90" t="s">
        <v>347</v>
      </c>
      <c r="B667" s="37" t="s">
        <v>1258</v>
      </c>
      <c r="C667" s="1" t="s">
        <v>22</v>
      </c>
      <c r="D667" s="162" t="s">
        <v>213</v>
      </c>
      <c r="E667" s="24">
        <v>64.989999999999995</v>
      </c>
      <c r="F667" s="75">
        <f t="shared" ref="F667:F727" si="94">$F$1</f>
        <v>1</v>
      </c>
      <c r="G667" s="24">
        <f t="shared" ref="G667:G691" si="95">VALUE(TRUNC(E667*F667,0)&amp;".99")</f>
        <v>64.989999999999995</v>
      </c>
      <c r="H667" s="135" t="s">
        <v>137</v>
      </c>
      <c r="I667" s="60">
        <v>18</v>
      </c>
      <c r="J667" s="60">
        <v>12</v>
      </c>
      <c r="K667" s="60">
        <f t="shared" si="86"/>
        <v>45.72</v>
      </c>
      <c r="L667" s="60">
        <f t="shared" si="87"/>
        <v>30.48</v>
      </c>
      <c r="M667" s="99">
        <v>3</v>
      </c>
    </row>
    <row r="668" spans="1:13" s="161" customFormat="1" ht="69.900000000000006" customHeight="1" x14ac:dyDescent="0.25">
      <c r="A668" s="37" t="s">
        <v>347</v>
      </c>
      <c r="B668" s="37" t="s">
        <v>1259</v>
      </c>
      <c r="C668" s="47" t="s">
        <v>138</v>
      </c>
      <c r="D668" s="163" t="s">
        <v>213</v>
      </c>
      <c r="E668" s="22">
        <v>79.989999999999995</v>
      </c>
      <c r="F668" s="70">
        <f t="shared" si="94"/>
        <v>1</v>
      </c>
      <c r="G668" s="22">
        <f t="shared" si="95"/>
        <v>79.989999999999995</v>
      </c>
      <c r="H668" s="1" t="s">
        <v>127</v>
      </c>
      <c r="I668" s="61">
        <v>20</v>
      </c>
      <c r="J668" s="61">
        <v>16</v>
      </c>
      <c r="K668" s="61">
        <f t="shared" si="86"/>
        <v>50.8</v>
      </c>
      <c r="L668" s="61">
        <f t="shared" si="87"/>
        <v>40.64</v>
      </c>
      <c r="M668" s="47">
        <v>3</v>
      </c>
    </row>
    <row r="669" spans="1:13" s="161" customFormat="1" ht="69.900000000000006" customHeight="1" x14ac:dyDescent="0.25">
      <c r="A669" s="37" t="s">
        <v>347</v>
      </c>
      <c r="B669" s="37" t="s">
        <v>1260</v>
      </c>
      <c r="C669" s="47" t="s">
        <v>139</v>
      </c>
      <c r="D669" s="163" t="s">
        <v>213</v>
      </c>
      <c r="E669" s="22">
        <v>94.99</v>
      </c>
      <c r="F669" s="70">
        <f t="shared" si="94"/>
        <v>1</v>
      </c>
      <c r="G669" s="22">
        <f t="shared" si="95"/>
        <v>94.99</v>
      </c>
      <c r="H669" s="1" t="s">
        <v>127</v>
      </c>
      <c r="I669" s="61">
        <v>22</v>
      </c>
      <c r="J669" s="61">
        <v>18</v>
      </c>
      <c r="K669" s="61">
        <f t="shared" si="86"/>
        <v>55.88</v>
      </c>
      <c r="L669" s="61">
        <f t="shared" si="87"/>
        <v>45.72</v>
      </c>
      <c r="M669" s="47">
        <v>3</v>
      </c>
    </row>
    <row r="670" spans="1:13" s="161" customFormat="1" ht="69.900000000000006" customHeight="1" x14ac:dyDescent="0.25">
      <c r="A670" s="38" t="s">
        <v>347</v>
      </c>
      <c r="B670" s="38" t="s">
        <v>1261</v>
      </c>
      <c r="C670" s="48" t="s">
        <v>140</v>
      </c>
      <c r="D670" s="164" t="s">
        <v>213</v>
      </c>
      <c r="E670" s="23">
        <v>134.99</v>
      </c>
      <c r="F670" s="73">
        <f t="shared" si="94"/>
        <v>1</v>
      </c>
      <c r="G670" s="23">
        <f t="shared" si="95"/>
        <v>134.99</v>
      </c>
      <c r="H670" s="25" t="s">
        <v>127</v>
      </c>
      <c r="I670" s="63">
        <v>26</v>
      </c>
      <c r="J670" s="63">
        <v>21</v>
      </c>
      <c r="K670" s="63">
        <f t="shared" si="86"/>
        <v>66.040000000000006</v>
      </c>
      <c r="L670" s="63">
        <f t="shared" si="87"/>
        <v>53.34</v>
      </c>
      <c r="M670" s="48">
        <v>3</v>
      </c>
    </row>
    <row r="671" spans="1:13" s="161" customFormat="1" ht="69.900000000000006" customHeight="1" x14ac:dyDescent="0.25">
      <c r="A671" s="90" t="s">
        <v>347</v>
      </c>
      <c r="B671" s="37" t="s">
        <v>1262</v>
      </c>
      <c r="C671" s="1" t="s">
        <v>27</v>
      </c>
      <c r="D671" s="162" t="s">
        <v>213</v>
      </c>
      <c r="E671" s="24">
        <v>64.989999999999995</v>
      </c>
      <c r="F671" s="75">
        <f t="shared" si="94"/>
        <v>1</v>
      </c>
      <c r="G671" s="24">
        <f t="shared" si="95"/>
        <v>64.989999999999995</v>
      </c>
      <c r="H671" s="135" t="s">
        <v>203</v>
      </c>
      <c r="I671" s="60">
        <v>18</v>
      </c>
      <c r="J671" s="60">
        <v>14</v>
      </c>
      <c r="K671" s="60">
        <f t="shared" si="86"/>
        <v>45.72</v>
      </c>
      <c r="L671" s="60">
        <f t="shared" si="87"/>
        <v>35.56</v>
      </c>
      <c r="M671" s="99">
        <v>3</v>
      </c>
    </row>
    <row r="672" spans="1:13" s="161" customFormat="1" ht="69.900000000000006" customHeight="1" x14ac:dyDescent="0.25">
      <c r="A672" s="37" t="s">
        <v>347</v>
      </c>
      <c r="B672" s="37" t="s">
        <v>1263</v>
      </c>
      <c r="C672" s="47" t="s">
        <v>204</v>
      </c>
      <c r="D672" s="163" t="s">
        <v>213</v>
      </c>
      <c r="E672" s="22">
        <v>79.989999999999995</v>
      </c>
      <c r="F672" s="70">
        <f t="shared" si="94"/>
        <v>1</v>
      </c>
      <c r="G672" s="22">
        <f t="shared" si="95"/>
        <v>79.989999999999995</v>
      </c>
      <c r="H672" s="1" t="s">
        <v>127</v>
      </c>
      <c r="I672" s="61">
        <v>20</v>
      </c>
      <c r="J672" s="61">
        <v>15</v>
      </c>
      <c r="K672" s="61">
        <f t="shared" si="86"/>
        <v>50.8</v>
      </c>
      <c r="L672" s="61">
        <f t="shared" si="87"/>
        <v>38.1</v>
      </c>
      <c r="M672" s="47">
        <v>3</v>
      </c>
    </row>
    <row r="673" spans="1:13" s="161" customFormat="1" ht="69.900000000000006" customHeight="1" x14ac:dyDescent="0.25">
      <c r="A673" s="37" t="s">
        <v>347</v>
      </c>
      <c r="B673" s="37" t="s">
        <v>1264</v>
      </c>
      <c r="C673" s="47" t="s">
        <v>205</v>
      </c>
      <c r="D673" s="163" t="s">
        <v>213</v>
      </c>
      <c r="E673" s="22">
        <v>94.99</v>
      </c>
      <c r="F673" s="70">
        <f t="shared" si="94"/>
        <v>1</v>
      </c>
      <c r="G673" s="22">
        <f t="shared" si="95"/>
        <v>94.99</v>
      </c>
      <c r="H673" s="1" t="s">
        <v>127</v>
      </c>
      <c r="I673" s="61">
        <v>23</v>
      </c>
      <c r="J673" s="61">
        <v>18</v>
      </c>
      <c r="K673" s="61">
        <f t="shared" ref="K673:K727" si="96">I673*2.54</f>
        <v>58.42</v>
      </c>
      <c r="L673" s="61">
        <f t="shared" ref="L673:L727" si="97">J673*2.54</f>
        <v>45.72</v>
      </c>
      <c r="M673" s="47">
        <v>3</v>
      </c>
    </row>
    <row r="674" spans="1:13" s="161" customFormat="1" ht="69.900000000000006" customHeight="1" x14ac:dyDescent="0.25">
      <c r="A674" s="38" t="s">
        <v>347</v>
      </c>
      <c r="B674" s="38" t="s">
        <v>1265</v>
      </c>
      <c r="C674" s="48" t="s">
        <v>206</v>
      </c>
      <c r="D674" s="164" t="s">
        <v>213</v>
      </c>
      <c r="E674" s="23">
        <v>134.99</v>
      </c>
      <c r="F674" s="73">
        <f t="shared" si="94"/>
        <v>1</v>
      </c>
      <c r="G674" s="23">
        <f t="shared" si="95"/>
        <v>134.99</v>
      </c>
      <c r="H674" s="25" t="s">
        <v>127</v>
      </c>
      <c r="I674" s="63">
        <v>26</v>
      </c>
      <c r="J674" s="63">
        <v>21</v>
      </c>
      <c r="K674" s="63">
        <f t="shared" si="96"/>
        <v>66.040000000000006</v>
      </c>
      <c r="L674" s="63">
        <f t="shared" si="97"/>
        <v>53.34</v>
      </c>
      <c r="M674" s="48">
        <v>3</v>
      </c>
    </row>
    <row r="675" spans="1:13" s="7" customFormat="1" ht="61.5" customHeight="1" x14ac:dyDescent="0.25">
      <c r="A675" s="90" t="s">
        <v>347</v>
      </c>
      <c r="B675" s="7" t="s">
        <v>1266</v>
      </c>
      <c r="C675" s="45" t="s">
        <v>469</v>
      </c>
      <c r="D675" s="162" t="s">
        <v>213</v>
      </c>
      <c r="E675" s="39">
        <v>44.99</v>
      </c>
      <c r="F675" s="40">
        <f t="shared" si="94"/>
        <v>1</v>
      </c>
      <c r="G675" s="39">
        <f t="shared" si="95"/>
        <v>44.99</v>
      </c>
      <c r="H675" s="135" t="s">
        <v>742</v>
      </c>
      <c r="I675" s="7">
        <v>17</v>
      </c>
      <c r="J675" s="7">
        <v>12</v>
      </c>
      <c r="K675" s="6">
        <f t="shared" si="96"/>
        <v>43.18</v>
      </c>
      <c r="L675" s="6">
        <f t="shared" si="97"/>
        <v>30.48</v>
      </c>
      <c r="M675" s="58">
        <v>3</v>
      </c>
    </row>
    <row r="676" spans="1:13" ht="61.5" customHeight="1" x14ac:dyDescent="0.25">
      <c r="A676" s="37" t="s">
        <v>347</v>
      </c>
      <c r="B676" s="37" t="s">
        <v>1267</v>
      </c>
      <c r="C676" s="9" t="str">
        <f>C675&amp;" - Deluxe"</f>
        <v>The FTD® Contemporary™ Rose Bouquet - Deluxe</v>
      </c>
      <c r="D676" s="163" t="s">
        <v>213</v>
      </c>
      <c r="E676" s="41">
        <v>54.99</v>
      </c>
      <c r="F676" s="42">
        <f t="shared" si="94"/>
        <v>1</v>
      </c>
      <c r="G676" s="41">
        <f t="shared" si="95"/>
        <v>54.99</v>
      </c>
      <c r="H676" s="1" t="s">
        <v>127</v>
      </c>
      <c r="I676" s="1">
        <v>21</v>
      </c>
      <c r="J676" s="1">
        <v>14</v>
      </c>
      <c r="K676" s="9">
        <f t="shared" si="96"/>
        <v>53.34</v>
      </c>
      <c r="L676" s="9">
        <f t="shared" si="97"/>
        <v>35.56</v>
      </c>
      <c r="M676" s="59">
        <v>3</v>
      </c>
    </row>
    <row r="677" spans="1:13" s="25" customFormat="1" ht="61.5" customHeight="1" x14ac:dyDescent="0.25">
      <c r="A677" s="38" t="s">
        <v>347</v>
      </c>
      <c r="B677" s="38" t="s">
        <v>1268</v>
      </c>
      <c r="C677" s="11" t="str">
        <f>C675&amp;" - Premium"</f>
        <v>The FTD® Contemporary™ Rose Bouquet - Premium</v>
      </c>
      <c r="D677" s="164" t="s">
        <v>213</v>
      </c>
      <c r="E677" s="43">
        <v>64.989999999999995</v>
      </c>
      <c r="F677" s="44">
        <f t="shared" si="94"/>
        <v>1</v>
      </c>
      <c r="G677" s="43">
        <f t="shared" si="95"/>
        <v>64.989999999999995</v>
      </c>
      <c r="H677" s="1" t="s">
        <v>127</v>
      </c>
      <c r="I677" s="25">
        <v>23</v>
      </c>
      <c r="J677" s="25">
        <v>16</v>
      </c>
      <c r="K677" s="11">
        <f t="shared" si="96"/>
        <v>58.42</v>
      </c>
      <c r="L677" s="11">
        <f t="shared" si="97"/>
        <v>40.64</v>
      </c>
      <c r="M677" s="62">
        <v>3</v>
      </c>
    </row>
    <row r="678" spans="1:13" s="7" customFormat="1" ht="61.5" customHeight="1" x14ac:dyDescent="0.25">
      <c r="A678" s="90" t="s">
        <v>347</v>
      </c>
      <c r="B678" s="7" t="s">
        <v>1269</v>
      </c>
      <c r="C678" s="45" t="s">
        <v>470</v>
      </c>
      <c r="D678" s="162" t="s">
        <v>213</v>
      </c>
      <c r="E678" s="39">
        <v>89.99</v>
      </c>
      <c r="F678" s="40">
        <f t="shared" si="94"/>
        <v>1</v>
      </c>
      <c r="G678" s="39">
        <f t="shared" ref="G678:G684" si="98">VALUE(TRUNC(E678*F678,0)&amp;".99")</f>
        <v>89.99</v>
      </c>
      <c r="H678" s="135" t="s">
        <v>743</v>
      </c>
      <c r="I678" s="7">
        <v>17</v>
      </c>
      <c r="J678" s="7">
        <v>13</v>
      </c>
      <c r="K678" s="6">
        <f t="shared" si="96"/>
        <v>43.18</v>
      </c>
      <c r="L678" s="6">
        <f t="shared" si="97"/>
        <v>33.020000000000003</v>
      </c>
      <c r="M678" s="58">
        <v>3</v>
      </c>
    </row>
    <row r="679" spans="1:13" ht="61.5" customHeight="1" x14ac:dyDescent="0.25">
      <c r="A679" s="37" t="s">
        <v>347</v>
      </c>
      <c r="B679" s="37" t="s">
        <v>1270</v>
      </c>
      <c r="C679" s="9" t="str">
        <f>C678&amp;" - Deluxe"</f>
        <v>The FTD® Lush Life™ Rose Bouquet - Deluxe</v>
      </c>
      <c r="D679" s="163" t="s">
        <v>213</v>
      </c>
      <c r="E679" s="41">
        <v>104.99</v>
      </c>
      <c r="F679" s="42">
        <f t="shared" si="94"/>
        <v>1</v>
      </c>
      <c r="G679" s="41">
        <f t="shared" si="98"/>
        <v>104.99</v>
      </c>
      <c r="H679" s="1" t="s">
        <v>127</v>
      </c>
      <c r="I679" s="1">
        <v>18</v>
      </c>
      <c r="J679" s="1">
        <v>15</v>
      </c>
      <c r="K679" s="9">
        <f t="shared" si="96"/>
        <v>45.72</v>
      </c>
      <c r="L679" s="9">
        <f t="shared" si="97"/>
        <v>38.1</v>
      </c>
      <c r="M679" s="59">
        <v>3</v>
      </c>
    </row>
    <row r="680" spans="1:13" s="25" customFormat="1" ht="61.5" customHeight="1" x14ac:dyDescent="0.25">
      <c r="A680" s="38" t="s">
        <v>347</v>
      </c>
      <c r="B680" s="38" t="s">
        <v>1271</v>
      </c>
      <c r="C680" s="11" t="str">
        <f>C678&amp;" - Premium"</f>
        <v>The FTD® Lush Life™ Rose Bouquet - Premium</v>
      </c>
      <c r="D680" s="164" t="s">
        <v>213</v>
      </c>
      <c r="E680" s="43">
        <v>122.99</v>
      </c>
      <c r="F680" s="44">
        <f t="shared" si="94"/>
        <v>1</v>
      </c>
      <c r="G680" s="43">
        <f t="shared" si="98"/>
        <v>122.99</v>
      </c>
      <c r="H680" s="1" t="s">
        <v>127</v>
      </c>
      <c r="I680" s="25">
        <v>19</v>
      </c>
      <c r="J680" s="25">
        <v>16</v>
      </c>
      <c r="K680" s="11">
        <f t="shared" si="96"/>
        <v>48.26</v>
      </c>
      <c r="L680" s="11">
        <f t="shared" si="97"/>
        <v>40.64</v>
      </c>
      <c r="M680" s="62">
        <v>3</v>
      </c>
    </row>
    <row r="681" spans="1:13" s="161" customFormat="1" ht="69.900000000000006" customHeight="1" x14ac:dyDescent="0.25">
      <c r="A681" s="90" t="s">
        <v>347</v>
      </c>
      <c r="B681" s="37" t="s">
        <v>1272</v>
      </c>
      <c r="C681" s="1" t="s">
        <v>21</v>
      </c>
      <c r="D681" s="162" t="s">
        <v>213</v>
      </c>
      <c r="E681" s="24">
        <v>64.989999999999995</v>
      </c>
      <c r="F681" s="75">
        <f t="shared" si="94"/>
        <v>1</v>
      </c>
      <c r="G681" s="24">
        <f t="shared" si="98"/>
        <v>64.989999999999995</v>
      </c>
      <c r="H681" s="135" t="s">
        <v>167</v>
      </c>
      <c r="I681" s="60">
        <v>19</v>
      </c>
      <c r="J681" s="60">
        <v>14</v>
      </c>
      <c r="K681" s="60">
        <f t="shared" si="96"/>
        <v>48.26</v>
      </c>
      <c r="L681" s="60">
        <f t="shared" si="97"/>
        <v>35.56</v>
      </c>
      <c r="M681" s="99">
        <v>3</v>
      </c>
    </row>
    <row r="682" spans="1:13" s="161" customFormat="1" ht="69.900000000000006" customHeight="1" x14ac:dyDescent="0.25">
      <c r="A682" s="37" t="s">
        <v>347</v>
      </c>
      <c r="B682" s="37" t="s">
        <v>1273</v>
      </c>
      <c r="C682" s="47" t="s">
        <v>168</v>
      </c>
      <c r="D682" s="163" t="s">
        <v>213</v>
      </c>
      <c r="E682" s="22">
        <v>79.989999999999995</v>
      </c>
      <c r="F682" s="70">
        <f t="shared" si="94"/>
        <v>1</v>
      </c>
      <c r="G682" s="22">
        <f t="shared" si="98"/>
        <v>79.989999999999995</v>
      </c>
      <c r="H682" s="1" t="s">
        <v>127</v>
      </c>
      <c r="I682" s="61">
        <v>20</v>
      </c>
      <c r="J682" s="61">
        <v>16</v>
      </c>
      <c r="K682" s="61">
        <f t="shared" si="96"/>
        <v>50.8</v>
      </c>
      <c r="L682" s="61">
        <f t="shared" si="97"/>
        <v>40.64</v>
      </c>
      <c r="M682" s="47">
        <v>3</v>
      </c>
    </row>
    <row r="683" spans="1:13" s="161" customFormat="1" ht="69.900000000000006" customHeight="1" x14ac:dyDescent="0.25">
      <c r="A683" s="37" t="s">
        <v>347</v>
      </c>
      <c r="B683" s="37" t="s">
        <v>1274</v>
      </c>
      <c r="C683" s="47" t="s">
        <v>135</v>
      </c>
      <c r="D683" s="163" t="s">
        <v>213</v>
      </c>
      <c r="E683" s="22">
        <v>94.99</v>
      </c>
      <c r="F683" s="70">
        <f t="shared" si="94"/>
        <v>1</v>
      </c>
      <c r="G683" s="22">
        <f t="shared" si="98"/>
        <v>94.99</v>
      </c>
      <c r="H683" s="1" t="s">
        <v>127</v>
      </c>
      <c r="I683" s="61">
        <v>22</v>
      </c>
      <c r="J683" s="61">
        <v>18</v>
      </c>
      <c r="K683" s="61">
        <f t="shared" si="96"/>
        <v>55.88</v>
      </c>
      <c r="L683" s="61">
        <f t="shared" si="97"/>
        <v>45.72</v>
      </c>
      <c r="M683" s="47">
        <v>3</v>
      </c>
    </row>
    <row r="684" spans="1:13" s="161" customFormat="1" ht="69.900000000000006" customHeight="1" x14ac:dyDescent="0.25">
      <c r="A684" s="38" t="s">
        <v>347</v>
      </c>
      <c r="B684" s="38" t="s">
        <v>1275</v>
      </c>
      <c r="C684" s="48" t="s">
        <v>136</v>
      </c>
      <c r="D684" s="164" t="s">
        <v>213</v>
      </c>
      <c r="E684" s="23">
        <v>134.99</v>
      </c>
      <c r="F684" s="73">
        <f t="shared" si="94"/>
        <v>1</v>
      </c>
      <c r="G684" s="23">
        <f t="shared" si="98"/>
        <v>134.99</v>
      </c>
      <c r="H684" s="25" t="s">
        <v>127</v>
      </c>
      <c r="I684" s="63">
        <v>26</v>
      </c>
      <c r="J684" s="63">
        <v>21</v>
      </c>
      <c r="K684" s="63">
        <f t="shared" si="96"/>
        <v>66.040000000000006</v>
      </c>
      <c r="L684" s="63">
        <f t="shared" si="97"/>
        <v>53.34</v>
      </c>
      <c r="M684" s="48">
        <v>3</v>
      </c>
    </row>
    <row r="685" spans="1:13" s="7" customFormat="1" ht="61.5" customHeight="1" x14ac:dyDescent="0.25">
      <c r="A685" s="90" t="s">
        <v>347</v>
      </c>
      <c r="B685" s="7" t="s">
        <v>1276</v>
      </c>
      <c r="C685" s="45" t="s">
        <v>615</v>
      </c>
      <c r="D685" s="162" t="s">
        <v>213</v>
      </c>
      <c r="E685" s="39">
        <v>49.99</v>
      </c>
      <c r="F685" s="40">
        <f t="shared" si="94"/>
        <v>1</v>
      </c>
      <c r="G685" s="39">
        <f t="shared" si="95"/>
        <v>49.99</v>
      </c>
      <c r="H685" s="143" t="s">
        <v>620</v>
      </c>
      <c r="I685" s="7">
        <v>17</v>
      </c>
      <c r="J685" s="7">
        <v>14</v>
      </c>
      <c r="K685" s="6">
        <f t="shared" si="96"/>
        <v>43.18</v>
      </c>
      <c r="L685" s="6">
        <f t="shared" si="97"/>
        <v>35.56</v>
      </c>
      <c r="M685" s="58">
        <v>3</v>
      </c>
    </row>
    <row r="686" spans="1:13" ht="61.5" customHeight="1" x14ac:dyDescent="0.25">
      <c r="A686" s="37" t="s">
        <v>347</v>
      </c>
      <c r="B686" s="37" t="s">
        <v>1277</v>
      </c>
      <c r="C686" s="9" t="str">
        <f>C685&amp;" - Deluxe"</f>
        <v>The FTD® Blooming Masterpiece™ Rose Bouquet - Deluxe</v>
      </c>
      <c r="D686" s="163" t="s">
        <v>213</v>
      </c>
      <c r="E686" s="41">
        <v>64.989999999999995</v>
      </c>
      <c r="F686" s="42">
        <f t="shared" si="94"/>
        <v>1</v>
      </c>
      <c r="G686" s="41">
        <f t="shared" si="95"/>
        <v>64.989999999999995</v>
      </c>
      <c r="H686" s="1" t="s">
        <v>127</v>
      </c>
      <c r="I686" s="1">
        <v>19</v>
      </c>
      <c r="J686" s="1">
        <v>15</v>
      </c>
      <c r="K686" s="9">
        <f t="shared" si="96"/>
        <v>48.26</v>
      </c>
      <c r="L686" s="9">
        <f t="shared" si="97"/>
        <v>38.1</v>
      </c>
      <c r="M686" s="59">
        <v>3</v>
      </c>
    </row>
    <row r="687" spans="1:13" s="25" customFormat="1" ht="61.5" customHeight="1" x14ac:dyDescent="0.25">
      <c r="A687" s="38" t="s">
        <v>347</v>
      </c>
      <c r="B687" s="38" t="s">
        <v>1278</v>
      </c>
      <c r="C687" s="11" t="str">
        <f>C685&amp;" - Premium"</f>
        <v>The FTD® Blooming Masterpiece™ Rose Bouquet - Premium</v>
      </c>
      <c r="D687" s="164" t="s">
        <v>213</v>
      </c>
      <c r="E687" s="43">
        <v>79.989999999999995</v>
      </c>
      <c r="F687" s="44">
        <f t="shared" si="94"/>
        <v>1</v>
      </c>
      <c r="G687" s="43">
        <f t="shared" si="95"/>
        <v>79.989999999999995</v>
      </c>
      <c r="H687" s="25" t="s">
        <v>127</v>
      </c>
      <c r="I687" s="25">
        <v>20</v>
      </c>
      <c r="J687" s="25">
        <v>16</v>
      </c>
      <c r="K687" s="11">
        <f t="shared" si="96"/>
        <v>50.8</v>
      </c>
      <c r="L687" s="11">
        <f t="shared" si="97"/>
        <v>40.64</v>
      </c>
      <c r="M687" s="62">
        <v>3</v>
      </c>
    </row>
    <row r="688" spans="1:13" s="7" customFormat="1" ht="61.5" customHeight="1" x14ac:dyDescent="0.25">
      <c r="A688" s="90" t="s">
        <v>347</v>
      </c>
      <c r="B688" s="7" t="s">
        <v>1279</v>
      </c>
      <c r="C688" s="45" t="s">
        <v>471</v>
      </c>
      <c r="D688" s="162" t="s">
        <v>213</v>
      </c>
      <c r="E688" s="39">
        <v>49.99</v>
      </c>
      <c r="F688" s="40">
        <f t="shared" si="94"/>
        <v>1</v>
      </c>
      <c r="G688" s="39">
        <f t="shared" si="95"/>
        <v>49.99</v>
      </c>
      <c r="H688" s="143" t="s">
        <v>822</v>
      </c>
      <c r="I688" s="7">
        <v>17</v>
      </c>
      <c r="J688" s="7">
        <v>13</v>
      </c>
      <c r="K688" s="6">
        <f t="shared" si="96"/>
        <v>43.18</v>
      </c>
      <c r="L688" s="6">
        <f t="shared" si="97"/>
        <v>33.020000000000003</v>
      </c>
      <c r="M688" s="58">
        <v>3</v>
      </c>
    </row>
    <row r="689" spans="1:13" ht="61.5" customHeight="1" x14ac:dyDescent="0.25">
      <c r="A689" s="37" t="s">
        <v>347</v>
      </c>
      <c r="B689" s="37" t="s">
        <v>1280</v>
      </c>
      <c r="C689" s="9" t="str">
        <f>C688&amp;" - Deluxe"</f>
        <v>The FTD® Enchanting™ Rose Bouquet - Deluxe</v>
      </c>
      <c r="D689" s="163" t="s">
        <v>213</v>
      </c>
      <c r="E689" s="41">
        <v>64.989999999999995</v>
      </c>
      <c r="F689" s="42">
        <f t="shared" si="94"/>
        <v>1</v>
      </c>
      <c r="G689" s="41">
        <f t="shared" si="95"/>
        <v>64.989999999999995</v>
      </c>
      <c r="H689" s="1" t="s">
        <v>127</v>
      </c>
      <c r="I689" s="1">
        <v>18</v>
      </c>
      <c r="J689" s="1">
        <v>4</v>
      </c>
      <c r="K689" s="9">
        <f t="shared" si="96"/>
        <v>45.72</v>
      </c>
      <c r="L689" s="9">
        <f t="shared" si="97"/>
        <v>10.16</v>
      </c>
      <c r="M689" s="59">
        <v>3</v>
      </c>
    </row>
    <row r="690" spans="1:13" s="25" customFormat="1" ht="61.5" customHeight="1" x14ac:dyDescent="0.25">
      <c r="A690" s="38" t="s">
        <v>347</v>
      </c>
      <c r="B690" s="38" t="s">
        <v>1281</v>
      </c>
      <c r="C690" s="11" t="str">
        <f>C688&amp;" - Premium"</f>
        <v>The FTD® Enchanting™ Rose Bouquet - Premium</v>
      </c>
      <c r="D690" s="164" t="s">
        <v>213</v>
      </c>
      <c r="E690" s="43">
        <v>79.989999999999995</v>
      </c>
      <c r="F690" s="44">
        <f t="shared" si="94"/>
        <v>1</v>
      </c>
      <c r="G690" s="43">
        <f t="shared" si="95"/>
        <v>79.989999999999995</v>
      </c>
      <c r="H690" s="25" t="s">
        <v>127</v>
      </c>
      <c r="I690" s="25">
        <v>19</v>
      </c>
      <c r="J690" s="25">
        <v>15</v>
      </c>
      <c r="K690" s="11">
        <f t="shared" si="96"/>
        <v>48.26</v>
      </c>
      <c r="L690" s="11">
        <f t="shared" si="97"/>
        <v>38.1</v>
      </c>
      <c r="M690" s="62">
        <v>3</v>
      </c>
    </row>
    <row r="691" spans="1:13" s="26" customFormat="1" ht="61.5" customHeight="1" x14ac:dyDescent="0.25">
      <c r="A691" s="98" t="s">
        <v>347</v>
      </c>
      <c r="B691" s="26" t="s">
        <v>1282</v>
      </c>
      <c r="C691" s="49" t="s">
        <v>616</v>
      </c>
      <c r="D691" s="165" t="s">
        <v>213</v>
      </c>
      <c r="E691" s="85">
        <v>29.99</v>
      </c>
      <c r="F691" s="86">
        <f>$F$1</f>
        <v>1</v>
      </c>
      <c r="G691" s="85">
        <f t="shared" si="95"/>
        <v>29.99</v>
      </c>
      <c r="H691" s="145" t="s">
        <v>744</v>
      </c>
      <c r="I691" s="26">
        <v>15</v>
      </c>
      <c r="J691" s="26">
        <v>12</v>
      </c>
      <c r="K691" s="29">
        <f t="shared" si="96"/>
        <v>38.1</v>
      </c>
      <c r="L691" s="29">
        <f t="shared" si="97"/>
        <v>30.48</v>
      </c>
      <c r="M691" s="174">
        <v>3</v>
      </c>
    </row>
    <row r="692" spans="1:13" ht="61.5" customHeight="1" x14ac:dyDescent="0.25">
      <c r="A692" s="90" t="s">
        <v>347</v>
      </c>
      <c r="B692" s="1" t="s">
        <v>1283</v>
      </c>
      <c r="C692" s="45" t="s">
        <v>472</v>
      </c>
      <c r="D692" s="163" t="s">
        <v>213</v>
      </c>
      <c r="E692" s="41">
        <v>84.99</v>
      </c>
      <c r="F692" s="42">
        <f t="shared" si="94"/>
        <v>1</v>
      </c>
      <c r="G692" s="41">
        <f>VALUE(TRUNC(E692*F692,0)&amp;".99")</f>
        <v>84.99</v>
      </c>
      <c r="H692" s="143" t="s">
        <v>745</v>
      </c>
      <c r="I692" s="1">
        <v>15</v>
      </c>
      <c r="J692" s="1">
        <v>12</v>
      </c>
      <c r="K692" s="9">
        <f t="shared" si="96"/>
        <v>38.1</v>
      </c>
      <c r="L692" s="9">
        <f t="shared" si="97"/>
        <v>30.48</v>
      </c>
      <c r="M692" s="59">
        <v>3</v>
      </c>
    </row>
    <row r="693" spans="1:13" ht="61.5" customHeight="1" x14ac:dyDescent="0.25">
      <c r="A693" s="37" t="s">
        <v>347</v>
      </c>
      <c r="B693" s="37" t="s">
        <v>1284</v>
      </c>
      <c r="C693" s="9" t="str">
        <f>C692&amp;" - Deluxe"</f>
        <v>The FTD® Abundant Rose™ Bouquet - Deluxe</v>
      </c>
      <c r="D693" s="163" t="s">
        <v>213</v>
      </c>
      <c r="E693" s="41">
        <v>95.99</v>
      </c>
      <c r="F693" s="42">
        <f t="shared" si="94"/>
        <v>1</v>
      </c>
      <c r="G693" s="41">
        <f>VALUE(TRUNC(E693*F693,0)&amp;".99")</f>
        <v>95.99</v>
      </c>
      <c r="H693" s="1" t="s">
        <v>127</v>
      </c>
      <c r="I693" s="1">
        <v>16</v>
      </c>
      <c r="J693" s="1">
        <v>14</v>
      </c>
      <c r="K693" s="9">
        <f t="shared" si="96"/>
        <v>40.64</v>
      </c>
      <c r="L693" s="9">
        <f t="shared" si="97"/>
        <v>35.56</v>
      </c>
      <c r="M693" s="59">
        <v>3</v>
      </c>
    </row>
    <row r="694" spans="1:13" s="25" customFormat="1" ht="61.5" customHeight="1" x14ac:dyDescent="0.25">
      <c r="A694" s="38" t="s">
        <v>347</v>
      </c>
      <c r="B694" s="38" t="s">
        <v>1285</v>
      </c>
      <c r="C694" s="11" t="str">
        <f>C692&amp;" - Premium"</f>
        <v>The FTD® Abundant Rose™ Bouquet - Premium</v>
      </c>
      <c r="D694" s="164" t="s">
        <v>213</v>
      </c>
      <c r="E694" s="43">
        <v>109.99</v>
      </c>
      <c r="F694" s="44">
        <f t="shared" si="94"/>
        <v>1</v>
      </c>
      <c r="G694" s="43">
        <f>VALUE(TRUNC(E694*F694,0)&amp;".99")</f>
        <v>109.99</v>
      </c>
      <c r="H694" s="25" t="s">
        <v>127</v>
      </c>
      <c r="I694" s="25">
        <v>17</v>
      </c>
      <c r="J694" s="25">
        <v>15</v>
      </c>
      <c r="K694" s="11">
        <f t="shared" si="96"/>
        <v>43.18</v>
      </c>
      <c r="L694" s="11">
        <f t="shared" si="97"/>
        <v>38.1</v>
      </c>
      <c r="M694" s="62">
        <v>3</v>
      </c>
    </row>
    <row r="695" spans="1:13" s="7" customFormat="1" ht="61.5" customHeight="1" x14ac:dyDescent="0.25">
      <c r="A695" s="90" t="s">
        <v>347</v>
      </c>
      <c r="B695" s="7" t="s">
        <v>1286</v>
      </c>
      <c r="C695" s="45" t="s">
        <v>617</v>
      </c>
      <c r="D695" s="162" t="s">
        <v>213</v>
      </c>
      <c r="E695" s="39">
        <v>62.99</v>
      </c>
      <c r="F695" s="40">
        <f t="shared" si="94"/>
        <v>1</v>
      </c>
      <c r="G695" s="39">
        <f t="shared" ref="G695:G718" si="99">VALUE(TRUNC(E695*F695,0)&amp;".99")</f>
        <v>62.99</v>
      </c>
      <c r="H695" s="143" t="s">
        <v>746</v>
      </c>
      <c r="I695" s="7">
        <v>18</v>
      </c>
      <c r="J695" s="7">
        <v>12</v>
      </c>
      <c r="K695" s="6">
        <f t="shared" si="96"/>
        <v>45.72</v>
      </c>
      <c r="L695" s="6">
        <f t="shared" si="97"/>
        <v>30.48</v>
      </c>
      <c r="M695" s="58">
        <v>3</v>
      </c>
    </row>
    <row r="696" spans="1:13" ht="61.5" customHeight="1" x14ac:dyDescent="0.25">
      <c r="A696" s="37" t="s">
        <v>347</v>
      </c>
      <c r="B696" s="37" t="s">
        <v>1326</v>
      </c>
      <c r="C696" s="9" t="str">
        <f>C695&amp;" - Deluxe"</f>
        <v>The FTD® Pure Enchantment™ Rose Bouquet - Deluxe</v>
      </c>
      <c r="D696" s="163" t="s">
        <v>213</v>
      </c>
      <c r="E696" s="41">
        <v>82.99</v>
      </c>
      <c r="F696" s="42">
        <f t="shared" si="94"/>
        <v>1</v>
      </c>
      <c r="G696" s="41">
        <f t="shared" si="99"/>
        <v>82.99</v>
      </c>
      <c r="H696" s="1" t="s">
        <v>127</v>
      </c>
      <c r="I696" s="1">
        <v>20</v>
      </c>
      <c r="J696" s="1">
        <v>14</v>
      </c>
      <c r="K696" s="9">
        <f t="shared" si="96"/>
        <v>50.8</v>
      </c>
      <c r="L696" s="9">
        <f t="shared" si="97"/>
        <v>35.56</v>
      </c>
      <c r="M696" s="59">
        <v>3</v>
      </c>
    </row>
    <row r="697" spans="1:13" s="25" customFormat="1" ht="61.5" customHeight="1" x14ac:dyDescent="0.25">
      <c r="A697" s="38" t="s">
        <v>347</v>
      </c>
      <c r="B697" s="38" t="s">
        <v>1287</v>
      </c>
      <c r="C697" s="11" t="str">
        <f>C695&amp;" - Premium"</f>
        <v>The FTD® Pure Enchantment™ Rose Bouquet - Premium</v>
      </c>
      <c r="D697" s="164" t="s">
        <v>213</v>
      </c>
      <c r="E697" s="43">
        <v>115.99</v>
      </c>
      <c r="F697" s="44">
        <f t="shared" si="94"/>
        <v>1</v>
      </c>
      <c r="G697" s="43">
        <f t="shared" si="99"/>
        <v>115.99</v>
      </c>
      <c r="H697" s="25" t="s">
        <v>127</v>
      </c>
      <c r="I697" s="25">
        <v>24</v>
      </c>
      <c r="J697" s="25">
        <v>18</v>
      </c>
      <c r="K697" s="11">
        <f t="shared" si="96"/>
        <v>60.96</v>
      </c>
      <c r="L697" s="11">
        <f t="shared" si="97"/>
        <v>45.72</v>
      </c>
      <c r="M697" s="62">
        <v>3</v>
      </c>
    </row>
    <row r="698" spans="1:13" s="161" customFormat="1" ht="69.900000000000006" customHeight="1" x14ac:dyDescent="0.25">
      <c r="A698" s="90" t="s">
        <v>347</v>
      </c>
      <c r="B698" s="37" t="s">
        <v>1288</v>
      </c>
      <c r="C698" s="1" t="s">
        <v>19</v>
      </c>
      <c r="D698" s="162" t="s">
        <v>213</v>
      </c>
      <c r="E698" s="24">
        <v>64.989999999999995</v>
      </c>
      <c r="F698" s="75">
        <f t="shared" si="94"/>
        <v>1</v>
      </c>
      <c r="G698" s="24">
        <f t="shared" si="99"/>
        <v>64.989999999999995</v>
      </c>
      <c r="H698" s="135" t="s">
        <v>161</v>
      </c>
      <c r="I698" s="60">
        <v>19</v>
      </c>
      <c r="J698" s="60">
        <v>15</v>
      </c>
      <c r="K698" s="60">
        <f t="shared" si="96"/>
        <v>48.26</v>
      </c>
      <c r="L698" s="60">
        <f t="shared" si="97"/>
        <v>38.1</v>
      </c>
      <c r="M698" s="99">
        <v>3</v>
      </c>
    </row>
    <row r="699" spans="1:13" s="161" customFormat="1" ht="69.900000000000006" customHeight="1" x14ac:dyDescent="0.25">
      <c r="A699" s="37" t="s">
        <v>347</v>
      </c>
      <c r="B699" s="37" t="s">
        <v>1289</v>
      </c>
      <c r="C699" s="47" t="s">
        <v>162</v>
      </c>
      <c r="D699" s="163" t="s">
        <v>213</v>
      </c>
      <c r="E699" s="22">
        <v>79.989999999999995</v>
      </c>
      <c r="F699" s="70">
        <f t="shared" si="94"/>
        <v>1</v>
      </c>
      <c r="G699" s="22">
        <f t="shared" si="99"/>
        <v>79.989999999999995</v>
      </c>
      <c r="H699" s="1" t="s">
        <v>127</v>
      </c>
      <c r="I699" s="61">
        <v>21</v>
      </c>
      <c r="J699" s="61">
        <v>17</v>
      </c>
      <c r="K699" s="61">
        <f t="shared" si="96"/>
        <v>53.34</v>
      </c>
      <c r="L699" s="61">
        <f t="shared" si="97"/>
        <v>43.18</v>
      </c>
      <c r="M699" s="47">
        <v>3</v>
      </c>
    </row>
    <row r="700" spans="1:13" s="161" customFormat="1" ht="69.900000000000006" customHeight="1" x14ac:dyDescent="0.25">
      <c r="A700" s="37" t="s">
        <v>347</v>
      </c>
      <c r="B700" s="37" t="s">
        <v>1290</v>
      </c>
      <c r="C700" s="47" t="s">
        <v>163</v>
      </c>
      <c r="D700" s="163" t="s">
        <v>213</v>
      </c>
      <c r="E700" s="22">
        <v>94.99</v>
      </c>
      <c r="F700" s="70">
        <f t="shared" si="94"/>
        <v>1</v>
      </c>
      <c r="G700" s="22">
        <f t="shared" si="99"/>
        <v>94.99</v>
      </c>
      <c r="H700" s="1" t="s">
        <v>127</v>
      </c>
      <c r="I700" s="61">
        <v>22</v>
      </c>
      <c r="J700" s="61">
        <v>18</v>
      </c>
      <c r="K700" s="61">
        <f t="shared" si="96"/>
        <v>55.88</v>
      </c>
      <c r="L700" s="61">
        <f t="shared" si="97"/>
        <v>45.72</v>
      </c>
      <c r="M700" s="47">
        <v>3</v>
      </c>
    </row>
    <row r="701" spans="1:13" s="161" customFormat="1" ht="69.900000000000006" customHeight="1" x14ac:dyDescent="0.25">
      <c r="A701" s="38" t="s">
        <v>347</v>
      </c>
      <c r="B701" s="38" t="s">
        <v>1291</v>
      </c>
      <c r="C701" s="48" t="s">
        <v>164</v>
      </c>
      <c r="D701" s="164" t="s">
        <v>213</v>
      </c>
      <c r="E701" s="23">
        <v>134.99</v>
      </c>
      <c r="F701" s="73">
        <f t="shared" si="94"/>
        <v>1</v>
      </c>
      <c r="G701" s="23">
        <f t="shared" si="99"/>
        <v>134.99</v>
      </c>
      <c r="H701" s="25" t="s">
        <v>127</v>
      </c>
      <c r="I701" s="63">
        <v>26</v>
      </c>
      <c r="J701" s="63">
        <v>22</v>
      </c>
      <c r="K701" s="63">
        <f t="shared" si="96"/>
        <v>66.040000000000006</v>
      </c>
      <c r="L701" s="63">
        <f t="shared" si="97"/>
        <v>55.88</v>
      </c>
      <c r="M701" s="48">
        <v>3</v>
      </c>
    </row>
    <row r="702" spans="1:13" s="26" customFormat="1" ht="61.5" customHeight="1" x14ac:dyDescent="0.25">
      <c r="A702" s="98" t="s">
        <v>347</v>
      </c>
      <c r="B702" s="26" t="s">
        <v>1292</v>
      </c>
      <c r="C702" s="49" t="s">
        <v>618</v>
      </c>
      <c r="D702" s="165" t="s">
        <v>213</v>
      </c>
      <c r="E702" s="85">
        <v>89.99</v>
      </c>
      <c r="F702" s="86">
        <f t="shared" si="94"/>
        <v>1</v>
      </c>
      <c r="G702" s="85">
        <f t="shared" si="99"/>
        <v>89.99</v>
      </c>
      <c r="H702" s="145" t="s">
        <v>747</v>
      </c>
      <c r="I702" s="26">
        <v>20</v>
      </c>
      <c r="J702" s="26">
        <v>12</v>
      </c>
      <c r="K702" s="29">
        <f t="shared" si="96"/>
        <v>50.8</v>
      </c>
      <c r="L702" s="29">
        <f t="shared" si="97"/>
        <v>30.48</v>
      </c>
      <c r="M702" s="174" t="s">
        <v>229</v>
      </c>
    </row>
    <row r="703" spans="1:13" s="26" customFormat="1" ht="61.5" customHeight="1" x14ac:dyDescent="0.25">
      <c r="A703" s="98" t="s">
        <v>347</v>
      </c>
      <c r="B703" s="26" t="s">
        <v>1293</v>
      </c>
      <c r="C703" s="49" t="s">
        <v>541</v>
      </c>
      <c r="D703" s="165" t="s">
        <v>213</v>
      </c>
      <c r="E703" s="85">
        <v>44.99</v>
      </c>
      <c r="F703" s="86">
        <f>$F$1</f>
        <v>1</v>
      </c>
      <c r="G703" s="85">
        <f t="shared" si="99"/>
        <v>44.99</v>
      </c>
      <c r="H703" s="145" t="s">
        <v>748</v>
      </c>
      <c r="I703" s="26">
        <v>14</v>
      </c>
      <c r="J703" s="26">
        <v>5</v>
      </c>
      <c r="K703" s="29">
        <f t="shared" si="96"/>
        <v>35.56</v>
      </c>
      <c r="L703" s="29">
        <f t="shared" si="97"/>
        <v>12.7</v>
      </c>
      <c r="M703" s="174">
        <v>3</v>
      </c>
    </row>
    <row r="704" spans="1:13" s="7" customFormat="1" ht="61.5" customHeight="1" x14ac:dyDescent="0.25">
      <c r="A704" s="90" t="s">
        <v>347</v>
      </c>
      <c r="B704" s="7" t="s">
        <v>1294</v>
      </c>
      <c r="C704" s="45" t="s">
        <v>530</v>
      </c>
      <c r="D704" s="162" t="s">
        <v>213</v>
      </c>
      <c r="E704" s="39">
        <v>72.989999999999995</v>
      </c>
      <c r="F704" s="40">
        <f>$F$1</f>
        <v>1</v>
      </c>
      <c r="G704" s="39">
        <f t="shared" si="99"/>
        <v>72.989999999999995</v>
      </c>
      <c r="H704" s="143" t="s">
        <v>749</v>
      </c>
      <c r="I704" s="7">
        <v>17</v>
      </c>
      <c r="J704" s="7">
        <v>14</v>
      </c>
      <c r="K704" s="6">
        <f t="shared" si="96"/>
        <v>43.18</v>
      </c>
      <c r="L704" s="6">
        <f t="shared" si="97"/>
        <v>35.56</v>
      </c>
      <c r="M704" s="58">
        <v>3</v>
      </c>
    </row>
    <row r="705" spans="1:13" ht="61.5" customHeight="1" x14ac:dyDescent="0.25">
      <c r="A705" s="37" t="s">
        <v>347</v>
      </c>
      <c r="B705" s="37" t="s">
        <v>1295</v>
      </c>
      <c r="C705" s="9" t="str">
        <f>C704&amp;" - Deluxe"</f>
        <v>The FTD® Blazing Beauty™ Rose Bouquet - Deluxe</v>
      </c>
      <c r="D705" s="163" t="s">
        <v>213</v>
      </c>
      <c r="E705" s="41">
        <v>84.99</v>
      </c>
      <c r="F705" s="42">
        <f>$F$1</f>
        <v>1</v>
      </c>
      <c r="G705" s="41">
        <f t="shared" si="99"/>
        <v>84.99</v>
      </c>
      <c r="H705" s="1" t="s">
        <v>127</v>
      </c>
      <c r="I705" s="1">
        <v>20</v>
      </c>
      <c r="J705" s="1">
        <v>17</v>
      </c>
      <c r="K705" s="9">
        <f t="shared" si="96"/>
        <v>50.8</v>
      </c>
      <c r="L705" s="9">
        <f t="shared" si="97"/>
        <v>43.18</v>
      </c>
      <c r="M705" s="59">
        <v>3</v>
      </c>
    </row>
    <row r="706" spans="1:13" s="25" customFormat="1" ht="61.5" customHeight="1" x14ac:dyDescent="0.25">
      <c r="A706" s="38" t="s">
        <v>347</v>
      </c>
      <c r="B706" s="38" t="s">
        <v>1296</v>
      </c>
      <c r="C706" s="11" t="str">
        <f>C704&amp;" - Premium"</f>
        <v>The FTD® Blazing Beauty™ Rose Bouquet - Premium</v>
      </c>
      <c r="D706" s="164" t="s">
        <v>213</v>
      </c>
      <c r="E706" s="43">
        <v>99.99</v>
      </c>
      <c r="F706" s="44">
        <f>$F$1</f>
        <v>1</v>
      </c>
      <c r="G706" s="43">
        <f t="shared" si="99"/>
        <v>99.99</v>
      </c>
      <c r="H706" s="25" t="s">
        <v>127</v>
      </c>
      <c r="I706" s="25">
        <v>23</v>
      </c>
      <c r="J706" s="25">
        <v>20</v>
      </c>
      <c r="K706" s="11">
        <f t="shared" si="96"/>
        <v>58.42</v>
      </c>
      <c r="L706" s="11">
        <f t="shared" si="97"/>
        <v>50.8</v>
      </c>
      <c r="M706" s="62">
        <v>3</v>
      </c>
    </row>
    <row r="707" spans="1:13" s="161" customFormat="1" ht="69.900000000000006" customHeight="1" x14ac:dyDescent="0.25">
      <c r="A707" s="90" t="s">
        <v>347</v>
      </c>
      <c r="B707" s="37" t="s">
        <v>1297</v>
      </c>
      <c r="C707" s="1" t="s">
        <v>26</v>
      </c>
      <c r="D707" s="162" t="s">
        <v>213</v>
      </c>
      <c r="E707" s="24">
        <v>64.989999999999995</v>
      </c>
      <c r="F707" s="75">
        <f t="shared" si="94"/>
        <v>1</v>
      </c>
      <c r="G707" s="24">
        <f t="shared" si="99"/>
        <v>64.989999999999995</v>
      </c>
      <c r="H707" s="135" t="s">
        <v>199</v>
      </c>
      <c r="I707" s="60">
        <v>18</v>
      </c>
      <c r="J707" s="60">
        <v>12</v>
      </c>
      <c r="K707" s="60">
        <f t="shared" si="96"/>
        <v>45.72</v>
      </c>
      <c r="L707" s="60">
        <f t="shared" si="97"/>
        <v>30.48</v>
      </c>
      <c r="M707" s="99">
        <v>3</v>
      </c>
    </row>
    <row r="708" spans="1:13" s="161" customFormat="1" ht="69.900000000000006" customHeight="1" x14ac:dyDescent="0.25">
      <c r="A708" s="37" t="s">
        <v>347</v>
      </c>
      <c r="B708" s="37" t="s">
        <v>1298</v>
      </c>
      <c r="C708" s="47" t="s">
        <v>200</v>
      </c>
      <c r="D708" s="163" t="s">
        <v>213</v>
      </c>
      <c r="E708" s="22">
        <v>79.989999999999995</v>
      </c>
      <c r="F708" s="70">
        <f t="shared" si="94"/>
        <v>1</v>
      </c>
      <c r="G708" s="22">
        <f t="shared" si="99"/>
        <v>79.989999999999995</v>
      </c>
      <c r="H708" s="1" t="s">
        <v>127</v>
      </c>
      <c r="I708" s="61">
        <v>20</v>
      </c>
      <c r="J708" s="61">
        <v>16</v>
      </c>
      <c r="K708" s="61">
        <f t="shared" si="96"/>
        <v>50.8</v>
      </c>
      <c r="L708" s="61">
        <f t="shared" si="97"/>
        <v>40.64</v>
      </c>
      <c r="M708" s="47">
        <v>3</v>
      </c>
    </row>
    <row r="709" spans="1:13" s="161" customFormat="1" ht="69.900000000000006" customHeight="1" x14ac:dyDescent="0.25">
      <c r="A709" s="37" t="s">
        <v>347</v>
      </c>
      <c r="B709" s="37" t="s">
        <v>1299</v>
      </c>
      <c r="C709" s="47" t="s">
        <v>201</v>
      </c>
      <c r="D709" s="163" t="s">
        <v>213</v>
      </c>
      <c r="E709" s="22">
        <v>94.99</v>
      </c>
      <c r="F709" s="70">
        <f t="shared" si="94"/>
        <v>1</v>
      </c>
      <c r="G709" s="22">
        <f t="shared" si="99"/>
        <v>94.99</v>
      </c>
      <c r="H709" s="1" t="s">
        <v>127</v>
      </c>
      <c r="I709" s="61">
        <v>22</v>
      </c>
      <c r="J709" s="61">
        <v>18</v>
      </c>
      <c r="K709" s="61">
        <f t="shared" si="96"/>
        <v>55.88</v>
      </c>
      <c r="L709" s="61">
        <f t="shared" si="97"/>
        <v>45.72</v>
      </c>
      <c r="M709" s="47">
        <v>3</v>
      </c>
    </row>
    <row r="710" spans="1:13" s="161" customFormat="1" ht="69.900000000000006" customHeight="1" x14ac:dyDescent="0.25">
      <c r="A710" s="38" t="s">
        <v>347</v>
      </c>
      <c r="B710" s="38" t="s">
        <v>1300</v>
      </c>
      <c r="C710" s="48" t="s">
        <v>202</v>
      </c>
      <c r="D710" s="164" t="s">
        <v>213</v>
      </c>
      <c r="E710" s="23">
        <v>134.99</v>
      </c>
      <c r="F710" s="73">
        <f t="shared" si="94"/>
        <v>1</v>
      </c>
      <c r="G710" s="23">
        <f t="shared" si="99"/>
        <v>134.99</v>
      </c>
      <c r="H710" s="25" t="s">
        <v>127</v>
      </c>
      <c r="I710" s="63">
        <v>26</v>
      </c>
      <c r="J710" s="63">
        <v>21</v>
      </c>
      <c r="K710" s="63">
        <f t="shared" si="96"/>
        <v>66.040000000000006</v>
      </c>
      <c r="L710" s="63">
        <f t="shared" si="97"/>
        <v>53.34</v>
      </c>
      <c r="M710" s="48">
        <v>3</v>
      </c>
    </row>
    <row r="711" spans="1:13" s="161" customFormat="1" ht="69.900000000000006" customHeight="1" x14ac:dyDescent="0.25">
      <c r="A711" s="90" t="s">
        <v>347</v>
      </c>
      <c r="B711" s="37" t="s">
        <v>1301</v>
      </c>
      <c r="C711" s="1" t="s">
        <v>780</v>
      </c>
      <c r="D711" s="162" t="s">
        <v>213</v>
      </c>
      <c r="E711" s="24">
        <v>64.989999999999995</v>
      </c>
      <c r="F711" s="75">
        <f t="shared" si="94"/>
        <v>1</v>
      </c>
      <c r="G711" s="24">
        <f t="shared" si="99"/>
        <v>64.989999999999995</v>
      </c>
      <c r="H711" s="135" t="s">
        <v>779</v>
      </c>
      <c r="I711" s="60">
        <v>19</v>
      </c>
      <c r="J711" s="60">
        <v>14</v>
      </c>
      <c r="K711" s="60">
        <f t="shared" si="96"/>
        <v>48.26</v>
      </c>
      <c r="L711" s="60">
        <f t="shared" si="97"/>
        <v>35.56</v>
      </c>
      <c r="M711" s="99">
        <v>3</v>
      </c>
    </row>
    <row r="712" spans="1:13" s="161" customFormat="1" ht="69.900000000000006" customHeight="1" x14ac:dyDescent="0.25">
      <c r="A712" s="37" t="s">
        <v>347</v>
      </c>
      <c r="B712" s="37" t="s">
        <v>1302</v>
      </c>
      <c r="C712" s="47" t="str">
        <f>C711&amp;" - Deluxe"</f>
        <v>The FTD® Graceful Grandeur™ Rose Bouquet  - Deluxe</v>
      </c>
      <c r="D712" s="163" t="s">
        <v>213</v>
      </c>
      <c r="E712" s="22">
        <v>79.989999999999995</v>
      </c>
      <c r="F712" s="70">
        <f t="shared" si="94"/>
        <v>1</v>
      </c>
      <c r="G712" s="22">
        <f t="shared" si="99"/>
        <v>79.989999999999995</v>
      </c>
      <c r="H712" s="1" t="s">
        <v>127</v>
      </c>
      <c r="I712" s="61">
        <v>21</v>
      </c>
      <c r="J712" s="61">
        <v>15</v>
      </c>
      <c r="K712" s="61">
        <f t="shared" si="96"/>
        <v>53.34</v>
      </c>
      <c r="L712" s="61">
        <f t="shared" si="97"/>
        <v>38.1</v>
      </c>
      <c r="M712" s="47">
        <v>3</v>
      </c>
    </row>
    <row r="713" spans="1:13" s="161" customFormat="1" ht="69.900000000000006" customHeight="1" x14ac:dyDescent="0.25">
      <c r="A713" s="37" t="s">
        <v>347</v>
      </c>
      <c r="B713" s="37" t="s">
        <v>1303</v>
      </c>
      <c r="C713" s="47" t="str">
        <f>C711&amp;" - Premium"</f>
        <v>The FTD® Graceful Grandeur™ Rose Bouquet  - Premium</v>
      </c>
      <c r="D713" s="163" t="s">
        <v>213</v>
      </c>
      <c r="E713" s="22">
        <v>94.99</v>
      </c>
      <c r="F713" s="70">
        <f t="shared" si="94"/>
        <v>1</v>
      </c>
      <c r="G713" s="22">
        <f t="shared" si="99"/>
        <v>94.99</v>
      </c>
      <c r="H713" s="1" t="s">
        <v>127</v>
      </c>
      <c r="I713" s="61">
        <v>23</v>
      </c>
      <c r="J713" s="61">
        <v>18</v>
      </c>
      <c r="K713" s="61">
        <f t="shared" si="96"/>
        <v>58.42</v>
      </c>
      <c r="L713" s="61">
        <f t="shared" si="97"/>
        <v>45.72</v>
      </c>
      <c r="M713" s="47">
        <v>3</v>
      </c>
    </row>
    <row r="714" spans="1:13" s="161" customFormat="1" ht="69.900000000000006" customHeight="1" x14ac:dyDescent="0.25">
      <c r="A714" s="38" t="s">
        <v>347</v>
      </c>
      <c r="B714" s="38" t="s">
        <v>1304</v>
      </c>
      <c r="C714" s="48" t="str">
        <f>C711&amp;" - Exquisite"</f>
        <v>The FTD® Graceful Grandeur™ Rose Bouquet  - Exquisite</v>
      </c>
      <c r="D714" s="164" t="s">
        <v>213</v>
      </c>
      <c r="E714" s="23">
        <v>134.99</v>
      </c>
      <c r="F714" s="73">
        <f t="shared" si="94"/>
        <v>1</v>
      </c>
      <c r="G714" s="23">
        <f t="shared" si="99"/>
        <v>134.99</v>
      </c>
      <c r="H714" s="25" t="s">
        <v>127</v>
      </c>
      <c r="I714" s="63">
        <v>26</v>
      </c>
      <c r="J714" s="63">
        <v>21</v>
      </c>
      <c r="K714" s="63">
        <f t="shared" si="96"/>
        <v>66.040000000000006</v>
      </c>
      <c r="L714" s="63">
        <f t="shared" si="97"/>
        <v>53.34</v>
      </c>
      <c r="M714" s="48">
        <v>3</v>
      </c>
    </row>
    <row r="715" spans="1:13" s="161" customFormat="1" ht="69.900000000000006" customHeight="1" x14ac:dyDescent="0.25">
      <c r="A715" s="90" t="s">
        <v>347</v>
      </c>
      <c r="B715" s="37" t="s">
        <v>1305</v>
      </c>
      <c r="C715" s="1" t="s">
        <v>18</v>
      </c>
      <c r="D715" s="162" t="s">
        <v>213</v>
      </c>
      <c r="E715" s="24">
        <v>64.989999999999995</v>
      </c>
      <c r="F715" s="75">
        <f t="shared" si="94"/>
        <v>1</v>
      </c>
      <c r="G715" s="24">
        <f t="shared" si="99"/>
        <v>64.989999999999995</v>
      </c>
      <c r="H715" s="135" t="s">
        <v>207</v>
      </c>
      <c r="I715" s="60">
        <v>19</v>
      </c>
      <c r="J715" s="60">
        <v>15</v>
      </c>
      <c r="K715" s="60">
        <f t="shared" si="96"/>
        <v>48.26</v>
      </c>
      <c r="L715" s="60">
        <f t="shared" si="97"/>
        <v>38.1</v>
      </c>
      <c r="M715" s="99">
        <v>3</v>
      </c>
    </row>
    <row r="716" spans="1:13" s="161" customFormat="1" ht="69.900000000000006" customHeight="1" x14ac:dyDescent="0.25">
      <c r="A716" s="37" t="s">
        <v>347</v>
      </c>
      <c r="B716" s="37" t="s">
        <v>1306</v>
      </c>
      <c r="C716" s="47" t="s">
        <v>208</v>
      </c>
      <c r="D716" s="163" t="s">
        <v>213</v>
      </c>
      <c r="E716" s="22">
        <v>79.989999999999995</v>
      </c>
      <c r="F716" s="70">
        <f t="shared" si="94"/>
        <v>1</v>
      </c>
      <c r="G716" s="22">
        <f t="shared" si="99"/>
        <v>79.989999999999995</v>
      </c>
      <c r="H716" s="1" t="s">
        <v>127</v>
      </c>
      <c r="I716" s="61">
        <v>21</v>
      </c>
      <c r="J716" s="61">
        <v>17</v>
      </c>
      <c r="K716" s="61">
        <f t="shared" si="96"/>
        <v>53.34</v>
      </c>
      <c r="L716" s="61">
        <f t="shared" si="97"/>
        <v>43.18</v>
      </c>
      <c r="M716" s="47">
        <v>3</v>
      </c>
    </row>
    <row r="717" spans="1:13" s="161" customFormat="1" ht="69.900000000000006" customHeight="1" x14ac:dyDescent="0.25">
      <c r="A717" s="37" t="s">
        <v>347</v>
      </c>
      <c r="B717" s="37" t="s">
        <v>1307</v>
      </c>
      <c r="C717" s="47" t="s">
        <v>209</v>
      </c>
      <c r="D717" s="163" t="s">
        <v>213</v>
      </c>
      <c r="E717" s="22">
        <v>94.99</v>
      </c>
      <c r="F717" s="70">
        <f t="shared" si="94"/>
        <v>1</v>
      </c>
      <c r="G717" s="22">
        <f t="shared" si="99"/>
        <v>94.99</v>
      </c>
      <c r="H717" s="1" t="s">
        <v>127</v>
      </c>
      <c r="I717" s="61">
        <v>22</v>
      </c>
      <c r="J717" s="61">
        <v>18</v>
      </c>
      <c r="K717" s="61">
        <f t="shared" si="96"/>
        <v>55.88</v>
      </c>
      <c r="L717" s="61">
        <f t="shared" si="97"/>
        <v>45.72</v>
      </c>
      <c r="M717" s="47">
        <v>3</v>
      </c>
    </row>
    <row r="718" spans="1:13" s="161" customFormat="1" ht="69.900000000000006" customHeight="1" x14ac:dyDescent="0.25">
      <c r="A718" s="38" t="s">
        <v>347</v>
      </c>
      <c r="B718" s="38" t="s">
        <v>1308</v>
      </c>
      <c r="C718" s="48" t="s">
        <v>210</v>
      </c>
      <c r="D718" s="164" t="s">
        <v>213</v>
      </c>
      <c r="E718" s="23">
        <v>134.99</v>
      </c>
      <c r="F718" s="73">
        <f t="shared" si="94"/>
        <v>1</v>
      </c>
      <c r="G718" s="23">
        <f t="shared" si="99"/>
        <v>134.99</v>
      </c>
      <c r="H718" s="25" t="s">
        <v>127</v>
      </c>
      <c r="I718" s="63">
        <v>25</v>
      </c>
      <c r="J718" s="63">
        <v>22</v>
      </c>
      <c r="K718" s="63">
        <f t="shared" si="96"/>
        <v>63.5</v>
      </c>
      <c r="L718" s="63">
        <f t="shared" si="97"/>
        <v>55.88</v>
      </c>
      <c r="M718" s="48">
        <v>3</v>
      </c>
    </row>
    <row r="719" spans="1:13" s="7" customFormat="1" ht="61.5" customHeight="1" x14ac:dyDescent="0.25">
      <c r="A719" s="90" t="s">
        <v>347</v>
      </c>
      <c r="B719" s="7" t="s">
        <v>1309</v>
      </c>
      <c r="C719" s="45" t="s">
        <v>539</v>
      </c>
      <c r="D719" s="162" t="s">
        <v>213</v>
      </c>
      <c r="E719" s="39">
        <v>74.989999999999995</v>
      </c>
      <c r="F719" s="40">
        <f t="shared" si="94"/>
        <v>1</v>
      </c>
      <c r="G719" s="39">
        <f t="shared" ref="G719:G727" si="100">VALUE(TRUNC(E719*F719,0)&amp;".99")</f>
        <v>74.989999999999995</v>
      </c>
      <c r="H719" s="135" t="s">
        <v>750</v>
      </c>
      <c r="I719" s="7">
        <v>12</v>
      </c>
      <c r="J719" s="7">
        <v>12</v>
      </c>
      <c r="K719" s="6">
        <f t="shared" si="96"/>
        <v>30.48</v>
      </c>
      <c r="L719" s="6">
        <f t="shared" si="97"/>
        <v>30.48</v>
      </c>
      <c r="M719" s="58" t="s">
        <v>229</v>
      </c>
    </row>
    <row r="720" spans="1:13" ht="61.5" customHeight="1" x14ac:dyDescent="0.25">
      <c r="A720" s="37" t="s">
        <v>347</v>
      </c>
      <c r="B720" s="37" t="s">
        <v>1310</v>
      </c>
      <c r="C720" s="9" t="str">
        <f>C719&amp;" - Deluxe"</f>
        <v>The FTD® Soft Serenade™ Rose Bouquet - Deluxe</v>
      </c>
      <c r="D720" s="163" t="s">
        <v>213</v>
      </c>
      <c r="E720" s="41">
        <v>89.99</v>
      </c>
      <c r="F720" s="42">
        <f t="shared" si="94"/>
        <v>1</v>
      </c>
      <c r="G720" s="41">
        <f t="shared" si="100"/>
        <v>89.99</v>
      </c>
      <c r="H720" s="1" t="s">
        <v>127</v>
      </c>
      <c r="I720" s="1">
        <v>13</v>
      </c>
      <c r="J720" s="1">
        <v>13</v>
      </c>
      <c r="K720" s="9">
        <f t="shared" si="96"/>
        <v>33.020000000000003</v>
      </c>
      <c r="L720" s="9">
        <f t="shared" si="97"/>
        <v>33.020000000000003</v>
      </c>
      <c r="M720" s="59" t="s">
        <v>229</v>
      </c>
    </row>
    <row r="721" spans="1:13" s="25" customFormat="1" ht="61.5" customHeight="1" x14ac:dyDescent="0.25">
      <c r="A721" s="38" t="s">
        <v>347</v>
      </c>
      <c r="B721" s="38" t="s">
        <v>1311</v>
      </c>
      <c r="C721" s="11" t="str">
        <f>C719&amp;" - Premium"</f>
        <v>The FTD® Soft Serenade™ Rose Bouquet - Premium</v>
      </c>
      <c r="D721" s="164" t="s">
        <v>213</v>
      </c>
      <c r="E721" s="43">
        <v>104.99</v>
      </c>
      <c r="F721" s="44">
        <f t="shared" si="94"/>
        <v>1</v>
      </c>
      <c r="G721" s="43">
        <f t="shared" si="100"/>
        <v>104.99</v>
      </c>
      <c r="H721" s="25" t="s">
        <v>127</v>
      </c>
      <c r="I721" s="25">
        <v>14</v>
      </c>
      <c r="J721" s="25">
        <v>14</v>
      </c>
      <c r="K721" s="11">
        <f t="shared" si="96"/>
        <v>35.56</v>
      </c>
      <c r="L721" s="11">
        <f t="shared" si="97"/>
        <v>35.56</v>
      </c>
      <c r="M721" s="62" t="s">
        <v>229</v>
      </c>
    </row>
    <row r="722" spans="1:13" s="7" customFormat="1" ht="61.5" customHeight="1" x14ac:dyDescent="0.25">
      <c r="A722" s="90" t="s">
        <v>347</v>
      </c>
      <c r="B722" s="7" t="s">
        <v>1312</v>
      </c>
      <c r="C722" s="45" t="s">
        <v>619</v>
      </c>
      <c r="D722" s="162" t="s">
        <v>213</v>
      </c>
      <c r="E722" s="39">
        <v>57.99</v>
      </c>
      <c r="F722" s="40">
        <f t="shared" si="94"/>
        <v>1</v>
      </c>
      <c r="G722" s="39">
        <f t="shared" si="100"/>
        <v>57.99</v>
      </c>
      <c r="H722" s="135" t="s">
        <v>751</v>
      </c>
      <c r="I722" s="7">
        <v>10</v>
      </c>
      <c r="J722" s="7">
        <v>12</v>
      </c>
      <c r="K722" s="6">
        <f t="shared" si="96"/>
        <v>25.4</v>
      </c>
      <c r="L722" s="6">
        <f t="shared" si="97"/>
        <v>30.48</v>
      </c>
      <c r="M722" s="58" t="s">
        <v>229</v>
      </c>
    </row>
    <row r="723" spans="1:13" ht="61.5" customHeight="1" x14ac:dyDescent="0.25">
      <c r="A723" s="37" t="s">
        <v>347</v>
      </c>
      <c r="B723" s="37" t="s">
        <v>1313</v>
      </c>
      <c r="C723" s="9" t="str">
        <f>C722&amp;" - Deluxe"</f>
        <v>The FTD® Sundance™ Rose Bouquet - Deluxe</v>
      </c>
      <c r="D723" s="163" t="s">
        <v>213</v>
      </c>
      <c r="E723" s="41">
        <v>89.99</v>
      </c>
      <c r="F723" s="42">
        <f t="shared" si="94"/>
        <v>1</v>
      </c>
      <c r="G723" s="41">
        <f t="shared" si="100"/>
        <v>89.99</v>
      </c>
      <c r="H723" s="1" t="s">
        <v>127</v>
      </c>
      <c r="I723" s="1">
        <v>12</v>
      </c>
      <c r="J723" s="1">
        <v>14</v>
      </c>
      <c r="K723" s="9">
        <f t="shared" si="96"/>
        <v>30.48</v>
      </c>
      <c r="L723" s="9">
        <f t="shared" si="97"/>
        <v>35.56</v>
      </c>
      <c r="M723" s="59" t="s">
        <v>229</v>
      </c>
    </row>
    <row r="724" spans="1:13" s="25" customFormat="1" ht="61.5" customHeight="1" x14ac:dyDescent="0.25">
      <c r="A724" s="38" t="s">
        <v>347</v>
      </c>
      <c r="B724" s="38" t="s">
        <v>1314</v>
      </c>
      <c r="C724" s="11" t="str">
        <f>C722&amp;" - Premium"</f>
        <v>The FTD® Sundance™ Rose Bouquet - Premium</v>
      </c>
      <c r="D724" s="164" t="s">
        <v>213</v>
      </c>
      <c r="E724" s="43">
        <v>114.99</v>
      </c>
      <c r="F724" s="44">
        <f t="shared" si="94"/>
        <v>1</v>
      </c>
      <c r="G724" s="43">
        <f t="shared" si="100"/>
        <v>114.99</v>
      </c>
      <c r="H724" s="25" t="s">
        <v>127</v>
      </c>
      <c r="I724" s="25">
        <v>13</v>
      </c>
      <c r="J724" s="25">
        <v>15</v>
      </c>
      <c r="K724" s="11">
        <f t="shared" si="96"/>
        <v>33.020000000000003</v>
      </c>
      <c r="L724" s="11">
        <f t="shared" si="97"/>
        <v>38.1</v>
      </c>
      <c r="M724" s="62" t="s">
        <v>229</v>
      </c>
    </row>
    <row r="725" spans="1:13" s="7" customFormat="1" ht="61.5" customHeight="1" x14ac:dyDescent="0.25">
      <c r="A725" s="90" t="s">
        <v>347</v>
      </c>
      <c r="B725" s="7" t="s">
        <v>1315</v>
      </c>
      <c r="C725" s="45" t="s">
        <v>473</v>
      </c>
      <c r="D725" s="162" t="s">
        <v>213</v>
      </c>
      <c r="E725" s="39">
        <v>59.99</v>
      </c>
      <c r="F725" s="40">
        <f t="shared" si="94"/>
        <v>1</v>
      </c>
      <c r="G725" s="39">
        <f t="shared" si="100"/>
        <v>59.99</v>
      </c>
      <c r="H725" s="135" t="s">
        <v>752</v>
      </c>
      <c r="I725" s="7">
        <v>11</v>
      </c>
      <c r="J725" s="7">
        <v>11</v>
      </c>
      <c r="K725" s="6">
        <f t="shared" si="96"/>
        <v>27.94</v>
      </c>
      <c r="L725" s="6">
        <f t="shared" si="97"/>
        <v>27.94</v>
      </c>
      <c r="M725" s="58" t="s">
        <v>229</v>
      </c>
    </row>
    <row r="726" spans="1:13" ht="61.5" customHeight="1" x14ac:dyDescent="0.25">
      <c r="A726" s="37" t="s">
        <v>347</v>
      </c>
      <c r="B726" s="37" t="s">
        <v>1316</v>
      </c>
      <c r="C726" s="9" t="str">
        <f>C725&amp;" - Deluxe"</f>
        <v>The FTD® Pure Romance™ Rose Bouquet - Deluxe</v>
      </c>
      <c r="D726" s="163" t="s">
        <v>213</v>
      </c>
      <c r="E726" s="41">
        <v>69.989999999999995</v>
      </c>
      <c r="F726" s="42">
        <f t="shared" si="94"/>
        <v>1</v>
      </c>
      <c r="G726" s="41">
        <f t="shared" si="100"/>
        <v>69.989999999999995</v>
      </c>
      <c r="H726" s="1" t="s">
        <v>127</v>
      </c>
      <c r="I726" s="1">
        <v>12</v>
      </c>
      <c r="J726" s="1">
        <v>12</v>
      </c>
      <c r="K726" s="9">
        <f t="shared" si="96"/>
        <v>30.48</v>
      </c>
      <c r="L726" s="9">
        <f t="shared" si="97"/>
        <v>30.48</v>
      </c>
      <c r="M726" s="59" t="s">
        <v>229</v>
      </c>
    </row>
    <row r="727" spans="1:13" s="25" customFormat="1" ht="61.5" customHeight="1" x14ac:dyDescent="0.25">
      <c r="A727" s="38" t="s">
        <v>347</v>
      </c>
      <c r="B727" s="38" t="s">
        <v>1317</v>
      </c>
      <c r="C727" s="11" t="str">
        <f>C725&amp;" - Premium"</f>
        <v>The FTD® Pure Romance™ Rose Bouquet - Premium</v>
      </c>
      <c r="D727" s="164" t="s">
        <v>213</v>
      </c>
      <c r="E727" s="43">
        <v>79.989999999999995</v>
      </c>
      <c r="F727" s="44">
        <f t="shared" si="94"/>
        <v>1</v>
      </c>
      <c r="G727" s="43">
        <f t="shared" si="100"/>
        <v>79.989999999999995</v>
      </c>
      <c r="H727" s="25" t="s">
        <v>127</v>
      </c>
      <c r="I727" s="25">
        <v>13</v>
      </c>
      <c r="J727" s="25">
        <v>13</v>
      </c>
      <c r="K727" s="11">
        <f t="shared" si="96"/>
        <v>33.020000000000003</v>
      </c>
      <c r="L727" s="11">
        <f t="shared" si="97"/>
        <v>33.020000000000003</v>
      </c>
      <c r="M727" s="62" t="s">
        <v>229</v>
      </c>
    </row>
  </sheetData>
  <phoneticPr fontId="2" type="noConversion"/>
  <printOptions horizontalCentered="1" gridLines="1"/>
  <pageMargins left="0.16" right="0.16" top="0.46" bottom="0.27" header="0.18" footer="0.17"/>
  <pageSetup scale="54" fitToHeight="2" orientation="portrait" r:id="rId1"/>
  <headerFooter alignWithMargins="0">
    <oddHeader>&amp;F</oddHeader>
    <oddFooter>&amp;L&amp;"Arial,Bold"&amp;T&amp;C&amp;D&amp;RPage &amp;P</oddFooter>
  </headerFooter>
  <rowBreaks count="2" manualBreakCount="2">
    <brk id="569" max="16383" man="1"/>
    <brk id="666"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2012 FSG</vt:lpstr>
      <vt:lpstr>'2012 FSG'!Print_Area</vt:lpstr>
      <vt:lpstr>'2012 FSG'!Print_Titles</vt:lpstr>
    </vt:vector>
  </TitlesOfParts>
  <Company>FTD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Merri</dc:creator>
  <cp:lastModifiedBy>Csorba, Aaron</cp:lastModifiedBy>
  <cp:lastPrinted>2012-03-26T17:52:08Z</cp:lastPrinted>
  <dcterms:created xsi:type="dcterms:W3CDTF">2007-11-08T23:29:57Z</dcterms:created>
  <dcterms:modified xsi:type="dcterms:W3CDTF">2012-08-15T15:18:16Z</dcterms:modified>
</cp:coreProperties>
</file>